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0"/>
  <workbookPr defaultThemeVersion="166925"/>
  <mc:AlternateContent xmlns:mc="http://schemas.openxmlformats.org/markup-compatibility/2006">
    <mc:Choice Requires="x15">
      <x15ac:absPath xmlns:x15ac="http://schemas.microsoft.com/office/spreadsheetml/2010/11/ac" url="/Users/designqueuemacpro/Dropbox (Better Health Togeth)/Better Health Togeth Team Folder/Collaboratives/Partnering Provider Transformation Plan/FInal Trans Plan Templates/Links/"/>
    </mc:Choice>
  </mc:AlternateContent>
  <xr:revisionPtr revIDLastSave="0" documentId="13_ncr:1_{3A658D6D-79FF-DB48-ADEB-81EC74E5A739}" xr6:coauthVersionLast="34" xr6:coauthVersionMax="34" xr10:uidLastSave="{00000000-0000-0000-0000-000000000000}"/>
  <bookViews>
    <workbookView xWindow="0" yWindow="460" windowWidth="25060" windowHeight="15580" xr2:uid="{00000000-000D-0000-FFFF-FFFF00000000}"/>
  </bookViews>
  <sheets>
    <sheet name="Instructions" sheetId="2" r:id="rId1"/>
    <sheet name="Budget Summary " sheetId="3" r:id="rId2"/>
    <sheet name="Budget Bidirectional " sheetId="5" r:id="rId3"/>
    <sheet name="Budget Chronic Disease" sheetId="7" r:id="rId4"/>
    <sheet name="Budget Opioids" sheetId="6" r:id="rId5"/>
    <sheet name="Budget Template - do not input " sheetId="10" r:id="rId6"/>
    <sheet name="Sheet6" sheetId="9" r:id="rId7"/>
  </sheets>
  <definedNames>
    <definedName name="Check2" localSheetId="1">'Budget Summary '!$A$5</definedName>
    <definedName name="Check3" localSheetId="1">'Budget Summary '!$A$6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6" l="1"/>
  <c r="I64" i="6"/>
  <c r="J21" i="3" s="1"/>
  <c r="I51" i="6"/>
  <c r="I50" i="6"/>
  <c r="I49" i="6"/>
  <c r="I39" i="6"/>
  <c r="I29" i="6"/>
  <c r="I28" i="6"/>
  <c r="I27" i="6"/>
  <c r="I26" i="6"/>
  <c r="I25" i="6"/>
  <c r="I24" i="6"/>
  <c r="I21" i="6"/>
  <c r="I64" i="7"/>
  <c r="I51" i="7"/>
  <c r="I50" i="7"/>
  <c r="I49" i="7"/>
  <c r="I39" i="7"/>
  <c r="I29" i="7"/>
  <c r="I28" i="7"/>
  <c r="I27" i="7"/>
  <c r="I26" i="7"/>
  <c r="I25" i="7"/>
  <c r="I24" i="7"/>
  <c r="I21" i="7"/>
  <c r="I64" i="5"/>
  <c r="I51" i="5"/>
  <c r="I50" i="5"/>
  <c r="I49" i="5"/>
  <c r="I39" i="5"/>
  <c r="I29" i="5"/>
  <c r="I28" i="5"/>
  <c r="I27" i="5"/>
  <c r="I26" i="5"/>
  <c r="I31" i="5" s="1"/>
  <c r="I25" i="5"/>
  <c r="I24" i="5"/>
  <c r="I21" i="5"/>
  <c r="J16" i="3" s="1"/>
  <c r="I13" i="5"/>
  <c r="I13" i="7"/>
  <c r="C11" i="5"/>
  <c r="C10" i="5"/>
  <c r="C9" i="5"/>
  <c r="C8" i="5"/>
  <c r="C7" i="5"/>
  <c r="C6" i="5"/>
  <c r="J18" i="3" l="1"/>
  <c r="J13" i="3"/>
  <c r="I58" i="7"/>
  <c r="I66" i="7" s="1"/>
  <c r="I58" i="5"/>
  <c r="I66" i="5" s="1"/>
  <c r="I31" i="7"/>
  <c r="I58" i="6"/>
  <c r="I31" i="6"/>
  <c r="J17" i="3" s="1"/>
  <c r="N21" i="3"/>
  <c r="N20" i="3"/>
  <c r="N19" i="3"/>
  <c r="N18" i="3"/>
  <c r="N17" i="3"/>
  <c r="N16" i="3"/>
  <c r="N13" i="3"/>
  <c r="M16" i="3"/>
  <c r="L13" i="3"/>
  <c r="G64" i="7"/>
  <c r="L21" i="3" s="1"/>
  <c r="G51" i="7"/>
  <c r="G50" i="7"/>
  <c r="G49" i="7"/>
  <c r="G58" i="7" s="1"/>
  <c r="L20" i="3" s="1"/>
  <c r="D44" i="7"/>
  <c r="G44" i="7" s="1"/>
  <c r="D43" i="7"/>
  <c r="G43" i="7" s="1"/>
  <c r="D42" i="7"/>
  <c r="G42" i="7" s="1"/>
  <c r="G39" i="7"/>
  <c r="L18" i="3" s="1"/>
  <c r="G29" i="7"/>
  <c r="G28" i="7"/>
  <c r="G27" i="7"/>
  <c r="G26" i="7"/>
  <c r="G25" i="7"/>
  <c r="G24" i="7"/>
  <c r="G21" i="7"/>
  <c r="L16" i="3" s="1"/>
  <c r="C13" i="7"/>
  <c r="F6" i="7"/>
  <c r="G6" i="7" s="1"/>
  <c r="G13" i="7" s="1"/>
  <c r="G64" i="6"/>
  <c r="M21" i="3" s="1"/>
  <c r="G51" i="6"/>
  <c r="G50" i="6"/>
  <c r="G49" i="6"/>
  <c r="D44" i="6"/>
  <c r="G44" i="6" s="1"/>
  <c r="D43" i="6"/>
  <c r="G43" i="6" s="1"/>
  <c r="D42" i="6"/>
  <c r="G42" i="6" s="1"/>
  <c r="G39" i="6"/>
  <c r="M18" i="3" s="1"/>
  <c r="G29" i="6"/>
  <c r="G28" i="6"/>
  <c r="G27" i="6"/>
  <c r="G26" i="6"/>
  <c r="G25" i="6"/>
  <c r="G24" i="6"/>
  <c r="G21" i="6"/>
  <c r="C13" i="6"/>
  <c r="F6" i="6"/>
  <c r="G6" i="6" s="1"/>
  <c r="G13" i="6" s="1"/>
  <c r="M13" i="3" s="1"/>
  <c r="G64" i="5"/>
  <c r="K21" i="3" s="1"/>
  <c r="G51" i="5"/>
  <c r="G50" i="5"/>
  <c r="G49" i="5"/>
  <c r="D44" i="5"/>
  <c r="G44" i="5" s="1"/>
  <c r="D43" i="5"/>
  <c r="G43" i="5" s="1"/>
  <c r="D42" i="5"/>
  <c r="G42" i="5" s="1"/>
  <c r="G39" i="5"/>
  <c r="K18" i="3" s="1"/>
  <c r="G29" i="5"/>
  <c r="G28" i="5"/>
  <c r="G27" i="5"/>
  <c r="G26" i="5"/>
  <c r="G25" i="5"/>
  <c r="G24" i="5"/>
  <c r="G21" i="5"/>
  <c r="K16" i="3" s="1"/>
  <c r="C13" i="5"/>
  <c r="F6" i="5"/>
  <c r="G6" i="5" s="1"/>
  <c r="G13" i="5" s="1"/>
  <c r="K13" i="3" s="1"/>
  <c r="G13" i="3" l="1"/>
  <c r="G31" i="7"/>
  <c r="L17" i="3" s="1"/>
  <c r="J20" i="3"/>
  <c r="J22" i="3" s="1"/>
  <c r="J24" i="3" s="1"/>
  <c r="J25" i="3" s="1"/>
  <c r="J26" i="3" s="1"/>
  <c r="G45" i="7"/>
  <c r="L19" i="3" s="1"/>
  <c r="L22" i="3" s="1"/>
  <c r="L24" i="3" s="1"/>
  <c r="L25" i="3" s="1"/>
  <c r="L26" i="3" s="1"/>
  <c r="G58" i="6"/>
  <c r="M20" i="3" s="1"/>
  <c r="I66" i="6"/>
  <c r="G31" i="6"/>
  <c r="M17" i="3" s="1"/>
  <c r="I18" i="3"/>
  <c r="H18" i="3" s="1"/>
  <c r="I16" i="3"/>
  <c r="H16" i="3" s="1"/>
  <c r="I13" i="3"/>
  <c r="H13" i="3" s="1"/>
  <c r="I21" i="3"/>
  <c r="H21" i="3" s="1"/>
  <c r="G58" i="5"/>
  <c r="K20" i="3" s="1"/>
  <c r="G31" i="5"/>
  <c r="K17" i="3" s="1"/>
  <c r="N22" i="3"/>
  <c r="N24" i="3" s="1"/>
  <c r="N25" i="3" s="1"/>
  <c r="N26" i="3" s="1"/>
  <c r="G45" i="6"/>
  <c r="M19" i="3" s="1"/>
  <c r="G45" i="5"/>
  <c r="I17" i="3" l="1"/>
  <c r="H17" i="3" s="1"/>
  <c r="M22" i="3"/>
  <c r="M24" i="3" s="1"/>
  <c r="M25" i="3" s="1"/>
  <c r="M26" i="3" s="1"/>
  <c r="G66" i="7"/>
  <c r="I20" i="3"/>
  <c r="H20" i="3" s="1"/>
  <c r="G66" i="6"/>
  <c r="G66" i="5"/>
  <c r="K19" i="3"/>
  <c r="I19" i="3" s="1"/>
  <c r="H19" i="3" s="1"/>
  <c r="H22" i="3" l="1"/>
  <c r="H24" i="3" s="1"/>
  <c r="H25" i="3" s="1"/>
  <c r="H26" i="3" s="1"/>
  <c r="I22" i="3"/>
  <c r="I24" i="3" s="1"/>
  <c r="K22" i="3"/>
  <c r="K24" i="3" s="1"/>
  <c r="K25" i="3" s="1"/>
  <c r="K26" i="3" s="1"/>
  <c r="I25" i="3" l="1"/>
  <c r="I26" i="3" s="1"/>
</calcChain>
</file>

<file path=xl/sharedStrings.xml><?xml version="1.0" encoding="utf-8"?>
<sst xmlns="http://schemas.openxmlformats.org/spreadsheetml/2006/main" count="289" uniqueCount="140">
  <si>
    <t>#2</t>
  </si>
  <si>
    <t>#3</t>
  </si>
  <si>
    <t>#4</t>
  </si>
  <si>
    <t>#5</t>
  </si>
  <si>
    <t>#6</t>
  </si>
  <si>
    <t xml:space="preserve">Fringe Benefits </t>
  </si>
  <si>
    <t>“Transformation Manager” -- an executive with accountability for the success of the transformation plan. They’ll also be asked to describe project governance and oversight.</t>
  </si>
  <si>
    <t>Total</t>
  </si>
  <si>
    <t>Budget Summary</t>
  </si>
  <si>
    <t>Partnering Provider  Name</t>
  </si>
  <si>
    <t>Total Personal Services</t>
  </si>
  <si>
    <t>Personal Services</t>
  </si>
  <si>
    <t>Annualized Salary</t>
  </si>
  <si>
    <t>FTE</t>
  </si>
  <si>
    <t>Percentage of Salary Devoted to Project</t>
  </si>
  <si>
    <t>#1 Transformation Manager (required)</t>
  </si>
  <si>
    <t>Travel</t>
  </si>
  <si>
    <t>Total Contracted Services</t>
  </si>
  <si>
    <t>Total Cost</t>
  </si>
  <si>
    <t># 0f Miles</t>
  </si>
  <si>
    <t>Approved Rate</t>
  </si>
  <si>
    <t>Total Travel</t>
  </si>
  <si>
    <t xml:space="preserve">Identify Consultant </t>
  </si>
  <si>
    <t xml:space="preserve">#1 Transformation Manager </t>
  </si>
  <si>
    <t xml:space="preserve">Total Personal Services </t>
  </si>
  <si>
    <t>Name/Title</t>
  </si>
  <si>
    <t>Brief Job Description</t>
  </si>
  <si>
    <t>Total Budgeted Salary</t>
  </si>
  <si>
    <t>Non-Personal Services</t>
  </si>
  <si>
    <r>
      <t>Budget:</t>
    </r>
    <r>
      <rPr>
        <sz val="11"/>
        <color theme="1"/>
        <rFont val="Calibri"/>
        <family val="2"/>
        <scheme val="minor"/>
      </rPr>
      <t xml:space="preserve"> Partnering Providers will be asked to describe how implementation funds will be used. They’ll need to provide assurance funds will not be used to duplicate efforts nor supplant covered benefits. They’ll also be asked to describe how funds will leverage other efforts or resources.</t>
    </r>
  </si>
  <si>
    <t>Total Equipment / Data Analytics</t>
  </si>
  <si>
    <t>Project Implementation Activities</t>
  </si>
  <si>
    <t>% of total space occupied for this purpose</t>
  </si>
  <si>
    <t>Contracted Services</t>
  </si>
  <si>
    <t>Total Space</t>
  </si>
  <si>
    <t>Space</t>
  </si>
  <si>
    <t>Other</t>
  </si>
  <si>
    <t>Total Personal + Non-Personal Services</t>
  </si>
  <si>
    <t>Category of Expense</t>
  </si>
  <si>
    <t>Equipment/Data Analytics</t>
  </si>
  <si>
    <t>Sub-Total Non-Personal Services</t>
  </si>
  <si>
    <t>Administration (10% cap)</t>
  </si>
  <si>
    <t>Total Budget</t>
  </si>
  <si>
    <t>Training</t>
  </si>
  <si>
    <t>Meetings</t>
  </si>
  <si>
    <t>Other - Type</t>
  </si>
  <si>
    <t># of meetings, trainings, etc.</t>
  </si>
  <si>
    <t>Describe purpose. (Examples might include: purchase of data analytics and warehousing software/hardware for purposes of data collection related to project implementation; Data analytics to inform dashboard development, clinical data sharing, cost, and quality reports for relevant stakeholders. )</t>
  </si>
  <si>
    <t>Provide assurance use of funds will support new activities related to the Implementation Plan</t>
  </si>
  <si>
    <t>Communications (i.e. website)</t>
  </si>
  <si>
    <t>Describe how expense will support project implementation activities</t>
  </si>
  <si>
    <t>Identify specific services consultant will provide to support project implementation activities.</t>
  </si>
  <si>
    <t>Describe purpose of travel</t>
  </si>
  <si>
    <t>Equipment / Data Analytics - Description</t>
  </si>
  <si>
    <t>Contracted Services - Description</t>
  </si>
  <si>
    <t>Travel - by identified staff</t>
  </si>
  <si>
    <t>Space Costs -Description</t>
  </si>
  <si>
    <t>Cost</t>
  </si>
  <si>
    <t>Project Implementation Activities (following are examples of expense categories)</t>
  </si>
  <si>
    <t xml:space="preserve">Estimated Cost </t>
  </si>
  <si>
    <t>Describe how the space will be utilized to support project implementation activities.</t>
  </si>
  <si>
    <t>Describe how expense will support project implementation activities.</t>
  </si>
  <si>
    <t xml:space="preserve">Monitoring and Reporting </t>
  </si>
  <si>
    <t>Total estimated in-kind support</t>
  </si>
  <si>
    <t>Total Non-Personal Services</t>
  </si>
  <si>
    <t>Proof</t>
  </si>
  <si>
    <t>Total Square footage</t>
  </si>
  <si>
    <t>Square Footage of space being used for activity</t>
  </si>
  <si>
    <t>Please Note:</t>
  </si>
  <si>
    <t>Feels free to insert rows as needed, just be mindful of the formulas.</t>
  </si>
  <si>
    <t>Please check formulas prior to submission!</t>
  </si>
  <si>
    <t>The templates are pre-populated for reference and to proof calculations. It is ok to override the numbers with exception of highlighted cells.</t>
  </si>
  <si>
    <t xml:space="preserve">Formulas are highlighted in blue. </t>
  </si>
  <si>
    <t>Materials - patient education</t>
  </si>
  <si>
    <t>Materials - provider education</t>
  </si>
  <si>
    <t>Where appropriate, identify how budgeted expense aligns with project implementation plan activities (i.e. Project Strategies/Interventions, Quality Improvement, Collaboration, Patient Education, Other Health Promotion activities (i.e. Promotion of Equity)</t>
  </si>
  <si>
    <t>Total Combined Budget</t>
  </si>
  <si>
    <t xml:space="preserve">In the space below, please provide a summary of in-kind resources and activities that will support project plan implementation. </t>
  </si>
  <si>
    <t>In the space below, please provide a narrative that contemplates potential revenues generated by the  implementation of project interventions/models.</t>
  </si>
  <si>
    <t>Total projected revenue</t>
  </si>
  <si>
    <t>Bidirectional Integration of Care</t>
  </si>
  <si>
    <t>Chronic Disease Management</t>
  </si>
  <si>
    <t>Opioids Prevention</t>
  </si>
  <si>
    <t>Budget: Chronic Disease Management</t>
  </si>
  <si>
    <t>Budget: Bidirectional Integration of Care</t>
  </si>
  <si>
    <t>Budget: Opioids Prevention</t>
  </si>
  <si>
    <t>Project Name: Bidirectional Integration of Care</t>
  </si>
  <si>
    <t>Project Name: Chronic Disease</t>
  </si>
  <si>
    <t>Element 1: Delivery System Design: Assure the delivery of effective, efficient clinical care and self-management support</t>
  </si>
  <si>
    <t>Element 2: Self-Management Support: Empower and prepare patients to manage their health and health care</t>
  </si>
  <si>
    <r>
      <t xml:space="preserve">Element 3: </t>
    </r>
    <r>
      <rPr>
        <b/>
        <sz val="11"/>
        <color theme="1"/>
        <rFont val="Calibri"/>
        <family val="2"/>
        <scheme val="minor"/>
      </rPr>
      <t>Decision Support: Promote clinical care that is consistent with scientific evidence and patient preferences</t>
    </r>
  </si>
  <si>
    <r>
      <t>Element 4:</t>
    </r>
    <r>
      <rPr>
        <b/>
        <sz val="11"/>
        <color theme="1"/>
        <rFont val="Calibri"/>
        <family val="2"/>
        <scheme val="minor"/>
      </rPr>
      <t xml:space="preserve"> Clinical Information Systems: Organize patient and population data to facilitate efficient and effective care</t>
    </r>
  </si>
  <si>
    <r>
      <t>Element 5:</t>
    </r>
    <r>
      <rPr>
        <b/>
        <sz val="11"/>
        <color theme="1"/>
        <rFont val="Calibri"/>
        <family val="2"/>
        <scheme val="minor"/>
      </rPr>
      <t xml:space="preserve"> Community-Based Resources: Mobilize community resources to meet needs of patients</t>
    </r>
  </si>
  <si>
    <r>
      <t>Element 6:</t>
    </r>
    <r>
      <rPr>
        <sz val="11"/>
        <color theme="1"/>
        <rFont val="Calibri"/>
        <family val="2"/>
      </rPr>
      <t xml:space="preserve"> </t>
    </r>
    <r>
      <rPr>
        <b/>
        <sz val="11"/>
        <color rgb="FF000000"/>
        <rFont val="Calibri"/>
        <family val="2"/>
      </rPr>
      <t xml:space="preserve">Health System: Create a culture, organization and mechanisms that promote safe, high quality care </t>
    </r>
  </si>
  <si>
    <t>Costs associated with promotion of equity</t>
  </si>
  <si>
    <t xml:space="preserve">Element 1: Promote use of best practices among health care providers for prescribing opioids for acute and chronic pain: </t>
  </si>
  <si>
    <r>
      <t>Element 3:</t>
    </r>
    <r>
      <rPr>
        <b/>
        <sz val="11"/>
        <color theme="1"/>
        <rFont val="Calibri"/>
        <family val="2"/>
        <scheme val="minor"/>
      </rPr>
      <t xml:space="preserve"> Prevent opioid initiation and misuse in communities, particularly among youth: </t>
    </r>
  </si>
  <si>
    <r>
      <t>Element 2:</t>
    </r>
    <r>
      <rPr>
        <b/>
        <sz val="11"/>
        <color theme="1"/>
        <rFont val="Calibri"/>
        <family val="2"/>
        <scheme val="minor"/>
      </rPr>
      <t xml:space="preserve"> Raise awareness and knowledge of the possible adverse effects of opioid use, including overdose, among opioid users.</t>
    </r>
  </si>
  <si>
    <r>
      <t>Element 4:</t>
    </r>
    <r>
      <rPr>
        <b/>
        <sz val="11"/>
        <color theme="1"/>
        <rFont val="Calibri"/>
        <family val="2"/>
        <scheme val="minor"/>
      </rPr>
      <t xml:space="preserve"> Promote safe home storage and appropriate disposal of prescription pain medication to prevent misuse: </t>
    </r>
  </si>
  <si>
    <r>
      <t>Element 5:</t>
    </r>
    <r>
      <rPr>
        <b/>
        <sz val="11"/>
        <color theme="1"/>
        <rFont val="Calibri"/>
        <family val="2"/>
        <scheme val="minor"/>
      </rPr>
      <t xml:space="preserve"> Other Prevention Activities</t>
    </r>
  </si>
  <si>
    <t xml:space="preserve">Element 1: Build capacity of health care providers to recognize signs of possible opioid misuse, effectively identify OUD, and link patients to appropriate treatment resources: </t>
  </si>
  <si>
    <r>
      <t>Element 2:</t>
    </r>
    <r>
      <rPr>
        <b/>
        <sz val="11"/>
        <color theme="1"/>
        <rFont val="Calibri"/>
        <family val="2"/>
        <scheme val="minor"/>
      </rPr>
      <t xml:space="preserve"> Expand access to, and utilization of, clinically-appropriate evidence-based practices for OUD treatment in communities, particularly MAT</t>
    </r>
  </si>
  <si>
    <t>Treatment</t>
  </si>
  <si>
    <r>
      <t>Element 3: Expand access to, and utilization of, OUD medications in the criminal justice system:</t>
    </r>
    <r>
      <rPr>
        <sz val="11"/>
        <color theme="1"/>
        <rFont val="Calibri"/>
        <family val="2"/>
        <scheme val="minor"/>
      </rPr>
      <t xml:space="preserve"> </t>
    </r>
  </si>
  <si>
    <t xml:space="preserve">Element 4: Increase capacity of syringe exchange programs to effectively provide overdose prevention and engage beneficiaries in support services, including housing: </t>
  </si>
  <si>
    <r>
      <t>Element 5:</t>
    </r>
    <r>
      <rPr>
        <b/>
        <sz val="11"/>
        <color theme="1"/>
        <rFont val="Calibri"/>
        <family val="2"/>
        <scheme val="minor"/>
      </rPr>
      <t xml:space="preserve"> Identify and treat OUD among pregnant and parenting women (PPW) and Neonatal Abstinence Syndrome (NAS) among newborns:</t>
    </r>
    <r>
      <rPr>
        <sz val="11"/>
        <color theme="1"/>
        <rFont val="Calibri"/>
        <family val="2"/>
        <scheme val="minor"/>
      </rPr>
      <t xml:space="preserve"> </t>
    </r>
  </si>
  <si>
    <r>
      <t>Element 1</t>
    </r>
    <r>
      <rPr>
        <sz val="8"/>
        <color theme="1"/>
        <rFont val="Calibri"/>
        <family val="2"/>
        <scheme val="minor"/>
      </rPr>
      <t> </t>
    </r>
    <r>
      <rPr>
        <b/>
        <sz val="11"/>
        <color theme="1"/>
        <rFont val="Calibri"/>
        <family val="2"/>
        <scheme val="minor"/>
      </rPr>
      <t xml:space="preserve">: </t>
    </r>
    <r>
      <rPr>
        <b/>
        <sz val="12"/>
        <color theme="1"/>
        <rFont val="Calibri"/>
        <family val="2"/>
        <scheme val="minor"/>
      </rPr>
      <t>Educate individuals who use heroin and/or prescription opioids, and those who may witness an overdose, on how to recognize and appropriately respond to an overdose.</t>
    </r>
  </si>
  <si>
    <t>Prevention</t>
  </si>
  <si>
    <r>
      <t>Element 2:</t>
    </r>
    <r>
      <rPr>
        <sz val="12"/>
        <color theme="1"/>
        <rFont val="Calibri"/>
        <family val="2"/>
        <scheme val="minor"/>
      </rPr>
      <t xml:space="preserve"> </t>
    </r>
    <r>
      <rPr>
        <b/>
        <sz val="12"/>
        <color theme="1"/>
        <rFont val="Calibri"/>
        <family val="2"/>
        <scheme val="minor"/>
      </rPr>
      <t>Make system-level improvements to increase availability and use of naloxone</t>
    </r>
  </si>
  <si>
    <r>
      <t xml:space="preserve">Element 3: </t>
    </r>
    <r>
      <rPr>
        <b/>
        <sz val="12"/>
        <color theme="1"/>
        <rFont val="Calibri"/>
        <family val="2"/>
        <scheme val="minor"/>
      </rPr>
      <t>Together with the Center for Opioid Safety Education, promote awareness and understanding of Washington State’s Good Samaritan Law.</t>
    </r>
  </si>
  <si>
    <t>Equity</t>
  </si>
  <si>
    <t>Key Elements</t>
  </si>
  <si>
    <t>Element 1: Integrated Care Team</t>
  </si>
  <si>
    <r>
      <t>Element 2:</t>
    </r>
    <r>
      <rPr>
        <b/>
        <sz val="11"/>
        <color theme="1"/>
        <rFont val="Calibri"/>
        <family val="2"/>
        <scheme val="minor"/>
      </rPr>
      <t xml:space="preserve"> Routine Access to Integrated Services </t>
    </r>
  </si>
  <si>
    <r>
      <t>Element 3:</t>
    </r>
    <r>
      <rPr>
        <b/>
        <sz val="11"/>
        <color theme="1"/>
        <rFont val="Calibri"/>
        <family val="2"/>
        <scheme val="minor"/>
      </rPr>
      <t xml:space="preserve"> Accessibility and Sharing of Patient Information </t>
    </r>
  </si>
  <si>
    <r>
      <t>Element 4:</t>
    </r>
    <r>
      <rPr>
        <b/>
        <sz val="11"/>
        <color theme="1"/>
        <rFont val="Calibri"/>
        <family val="2"/>
        <scheme val="minor"/>
      </rPr>
      <t xml:space="preserve"> Access to Psychiatry Services </t>
    </r>
  </si>
  <si>
    <r>
      <t>Element 5:</t>
    </r>
    <r>
      <rPr>
        <b/>
        <sz val="11"/>
        <color theme="1"/>
        <rFont val="Calibri"/>
        <family val="2"/>
        <scheme val="minor"/>
      </rPr>
      <t xml:space="preserve"> Operational Systems and Workflows Support Population-based Care</t>
    </r>
  </si>
  <si>
    <r>
      <t>Element 6:</t>
    </r>
    <r>
      <rPr>
        <b/>
        <sz val="11"/>
        <color theme="1"/>
        <rFont val="Calibri"/>
        <family val="2"/>
        <scheme val="minor"/>
      </rPr>
      <t xml:space="preserve"> </t>
    </r>
    <r>
      <rPr>
        <b/>
        <i/>
        <sz val="10.5"/>
        <color rgb="FF000000"/>
        <rFont val="Calibri"/>
        <family val="2"/>
        <scheme val="minor"/>
      </rPr>
      <t>Evidence-based Treatments</t>
    </r>
  </si>
  <si>
    <r>
      <t>Element 7:</t>
    </r>
    <r>
      <rPr>
        <b/>
        <sz val="11"/>
        <color theme="1"/>
        <rFont val="Calibri"/>
        <family val="2"/>
        <scheme val="minor"/>
      </rPr>
      <t xml:space="preserve"> </t>
    </r>
    <r>
      <rPr>
        <b/>
        <sz val="10.5"/>
        <color rgb="FF000000"/>
        <rFont val="Calibri"/>
        <family val="2"/>
        <scheme val="minor"/>
      </rPr>
      <t>Patient Involvement in Care</t>
    </r>
  </si>
  <si>
    <t>Complete this section if your plan utilizes the Collaborative Care Model.</t>
  </si>
  <si>
    <t>Element 1: Patient Identification &amp; Diagnosis</t>
  </si>
  <si>
    <r>
      <t>Element 2:</t>
    </r>
    <r>
      <rPr>
        <b/>
        <sz val="11"/>
        <color theme="1"/>
        <rFont val="Calibri"/>
        <family val="2"/>
        <scheme val="minor"/>
      </rPr>
      <t xml:space="preserve"> Engagement in Integrated Care Program</t>
    </r>
  </si>
  <si>
    <r>
      <t>Element 3: Evidence-based Treatment</t>
    </r>
    <r>
      <rPr>
        <b/>
        <u/>
        <sz val="11"/>
        <color theme="1"/>
        <rFont val="Calibri"/>
        <family val="2"/>
        <scheme val="minor"/>
      </rPr>
      <t xml:space="preserve"> </t>
    </r>
  </si>
  <si>
    <t>Element 4: Systematic Follow-up, Treatment Adjustment, and Relapse Prevention</t>
  </si>
  <si>
    <r>
      <t>Element 5:</t>
    </r>
    <r>
      <rPr>
        <b/>
        <sz val="11"/>
        <color theme="1"/>
        <rFont val="Calibri"/>
        <family val="2"/>
        <scheme val="minor"/>
      </rPr>
      <t xml:space="preserve"> Communication &amp; Care Coordination</t>
    </r>
  </si>
  <si>
    <r>
      <t>Element 6:</t>
    </r>
    <r>
      <rPr>
        <b/>
        <sz val="11"/>
        <color theme="1"/>
        <rFont val="Calibri"/>
        <family val="2"/>
        <scheme val="minor"/>
      </rPr>
      <t xml:space="preserve"> Program Oversight and Quality Improvement</t>
    </r>
  </si>
  <si>
    <t>Complete this section if your plan utilizes the Bree Model</t>
  </si>
  <si>
    <t xml:space="preserve">Contact Person: </t>
  </si>
  <si>
    <t>Identify Projects Selected:</t>
  </si>
  <si>
    <t>Place X for projects selected</t>
  </si>
  <si>
    <t>Total Budgeted FTE</t>
  </si>
  <si>
    <t>Project: Opioids</t>
  </si>
  <si>
    <t xml:space="preserve">Other </t>
  </si>
  <si>
    <t>Percentage of Salary Devoted to Project (should  not be greater than 1)</t>
  </si>
  <si>
    <t>For each appropriate element idenified, please allocated percentage of FTE devoted to the element (please note the total distribution should not be greater than 1.0)</t>
  </si>
  <si>
    <t>Please identify any direct costs associated with the element. (Please note, the number will not be included in the formula)</t>
  </si>
  <si>
    <t>For each budget category please identify costs associated with collaborative transformation plan</t>
  </si>
  <si>
    <t>Total Project Budgets</t>
  </si>
  <si>
    <t>Collaborative Transformantion Plan</t>
  </si>
  <si>
    <t>Total Provider Transformation Costs (all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</si>
</sst>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_);_(&quot;$&quot;* \(#,##0.000\);_(&quot;$&quot;* &quot;-&quot;??_);_(@_)"/>
    <numFmt numFmtId="167" formatCode="_(&quot;$&quot;* #,##0.000_);_(&quot;$&quot;* \(#,##0.000\);_(&quot;$&quot;* &quot;-&quot;???_);_(@_)"/>
    <numFmt numFmtId="168" formatCode="_(&quot;$&quot;* #,##0.00_);_(&quot;$&quot;* \(#,##0.00\);_(&quot;$&quot;* &quot;-&quot;???_);_(@_)"/>
    <numFmt numFmtId="169" formatCode="_(* #,##0.0_);_(* \(#,##0.0\);_(* &quot;-&quot;??_);_(@_)"/>
  </numFmts>
  <fonts count="18"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5"/>
      <color theme="1"/>
      <name val="Calibri"/>
      <family val="2"/>
      <scheme val="minor"/>
    </font>
    <font>
      <b/>
      <sz val="12"/>
      <color theme="1"/>
      <name val="Calibri"/>
      <family val="2"/>
      <scheme val="minor"/>
    </font>
    <font>
      <b/>
      <sz val="10.5"/>
      <color theme="1"/>
      <name val="Calibri"/>
      <family val="2"/>
      <scheme val="minor"/>
    </font>
    <font>
      <b/>
      <sz val="10.5"/>
      <color theme="1"/>
      <name val="Calibri"/>
      <family val="2"/>
    </font>
    <font>
      <sz val="11"/>
      <color theme="1"/>
      <name val="Calibri"/>
      <family val="2"/>
    </font>
    <font>
      <b/>
      <sz val="11"/>
      <color rgb="FF000000"/>
      <name val="Calibri"/>
      <family val="2"/>
    </font>
    <font>
      <sz val="8"/>
      <color theme="1"/>
      <name val="Calibri"/>
      <family val="2"/>
      <scheme val="minor"/>
    </font>
    <font>
      <b/>
      <i/>
      <sz val="10.5"/>
      <color rgb="FF000000"/>
      <name val="Calibri"/>
      <family val="2"/>
      <scheme val="minor"/>
    </font>
    <font>
      <b/>
      <sz val="10.5"/>
      <color rgb="FF000000"/>
      <name val="Calibri"/>
      <family val="2"/>
      <scheme val="minor"/>
    </font>
    <font>
      <b/>
      <u/>
      <sz val="11"/>
      <color theme="1"/>
      <name val="Calibri"/>
      <family val="2"/>
      <scheme val="minor"/>
    </font>
    <font>
      <b/>
      <sz val="12"/>
      <color rgb="FF1F3864"/>
      <name val="Calibri"/>
      <family val="2"/>
      <scheme val="minor"/>
    </font>
    <font>
      <b/>
      <sz val="18"/>
      <color theme="1"/>
      <name val="Calibri"/>
      <family val="2"/>
      <scheme val="minor"/>
    </font>
    <font>
      <b/>
      <sz val="14"/>
      <color theme="1"/>
      <name val="Calibri"/>
      <family val="2"/>
      <scheme val="minor"/>
    </font>
    <font>
      <sz val="18"/>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2" tint="-0.74999237037263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01">
    <xf numFmtId="0" fontId="0" fillId="0" borderId="0" xfId="0"/>
    <xf numFmtId="0" fontId="0" fillId="0" borderId="0" xfId="0" applyFont="1"/>
    <xf numFmtId="0" fontId="0" fillId="0" borderId="1" xfId="0" applyFont="1" applyBorder="1" applyAlignment="1">
      <alignment wrapText="1"/>
    </xf>
    <xf numFmtId="0" fontId="0" fillId="0" borderId="1" xfId="0" applyFont="1" applyBorder="1"/>
    <xf numFmtId="0" fontId="0" fillId="0" borderId="0" xfId="0" applyFont="1" applyAlignment="1">
      <alignment wrapText="1"/>
    </xf>
    <xf numFmtId="0" fontId="0" fillId="0" borderId="1" xfId="0" applyFont="1" applyBorder="1" applyAlignment="1">
      <alignment horizontal="left" wrapText="1"/>
    </xf>
    <xf numFmtId="0" fontId="3" fillId="0" borderId="1" xfId="0" applyFont="1" applyBorder="1" applyAlignment="1">
      <alignment wrapText="1"/>
    </xf>
    <xf numFmtId="165" fontId="0" fillId="0" borderId="1" xfId="2" applyNumberFormat="1" applyFont="1" applyBorder="1" applyAlignment="1">
      <alignment wrapText="1"/>
    </xf>
    <xf numFmtId="164" fontId="0" fillId="0" borderId="1" xfId="1" applyNumberFormat="1" applyFont="1" applyBorder="1" applyAlignment="1">
      <alignment wrapText="1"/>
    </xf>
    <xf numFmtId="0" fontId="3" fillId="0" borderId="0" xfId="0" applyFont="1"/>
    <xf numFmtId="0" fontId="0" fillId="0" borderId="12" xfId="0" applyFont="1" applyBorder="1"/>
    <xf numFmtId="0" fontId="0" fillId="0" borderId="17" xfId="0" applyFont="1" applyBorder="1"/>
    <xf numFmtId="0" fontId="3" fillId="0" borderId="18" xfId="0" applyFont="1" applyBorder="1" applyAlignment="1">
      <alignment wrapText="1"/>
    </xf>
    <xf numFmtId="0" fontId="3" fillId="0" borderId="4" xfId="0" applyFont="1" applyBorder="1" applyAlignment="1">
      <alignment wrapText="1"/>
    </xf>
    <xf numFmtId="0" fontId="3" fillId="0" borderId="8" xfId="0" applyFont="1" applyBorder="1" applyAlignment="1">
      <alignment wrapText="1"/>
    </xf>
    <xf numFmtId="0" fontId="0" fillId="0" borderId="7" xfId="0" applyFont="1" applyBorder="1"/>
    <xf numFmtId="0" fontId="0" fillId="0" borderId="8" xfId="0" applyFont="1" applyBorder="1" applyAlignment="1">
      <alignment wrapText="1"/>
    </xf>
    <xf numFmtId="0" fontId="4" fillId="0" borderId="7"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0" fillId="0" borderId="10" xfId="0" applyFont="1" applyBorder="1"/>
    <xf numFmtId="0" fontId="0" fillId="0" borderId="11" xfId="0" applyFont="1" applyBorder="1"/>
    <xf numFmtId="164" fontId="0" fillId="0" borderId="1" xfId="1" applyNumberFormat="1" applyFont="1" applyBorder="1"/>
    <xf numFmtId="166" fontId="0" fillId="0" borderId="1" xfId="1" applyNumberFormat="1" applyFont="1" applyBorder="1" applyAlignment="1">
      <alignment wrapText="1"/>
    </xf>
    <xf numFmtId="0" fontId="0" fillId="2" borderId="1" xfId="0" applyFont="1" applyFill="1" applyBorder="1"/>
    <xf numFmtId="0" fontId="3" fillId="0" borderId="22" xfId="0" applyFont="1" applyFill="1" applyBorder="1" applyAlignment="1">
      <alignment wrapText="1"/>
    </xf>
    <xf numFmtId="0" fontId="3" fillId="0" borderId="5" xfId="0" applyFont="1" applyBorder="1" applyAlignment="1">
      <alignment wrapText="1"/>
    </xf>
    <xf numFmtId="0" fontId="0" fillId="0" borderId="10" xfId="0" applyFont="1" applyBorder="1" applyAlignment="1">
      <alignment wrapText="1"/>
    </xf>
    <xf numFmtId="0" fontId="0" fillId="0" borderId="0" xfId="0" applyFont="1" applyBorder="1"/>
    <xf numFmtId="0" fontId="0" fillId="0" borderId="26" xfId="0" applyFont="1" applyBorder="1"/>
    <xf numFmtId="0" fontId="3" fillId="0" borderId="26" xfId="0" applyFont="1" applyBorder="1" applyAlignment="1">
      <alignment wrapText="1"/>
    </xf>
    <xf numFmtId="164" fontId="3" fillId="0" borderId="26" xfId="1" applyNumberFormat="1" applyFont="1" applyBorder="1"/>
    <xf numFmtId="0" fontId="3" fillId="0" borderId="7" xfId="0" applyFont="1" applyFill="1" applyBorder="1" applyAlignment="1">
      <alignment wrapText="1"/>
    </xf>
    <xf numFmtId="0" fontId="0" fillId="0" borderId="26" xfId="0" applyFont="1" applyBorder="1" applyAlignment="1">
      <alignment wrapText="1"/>
    </xf>
    <xf numFmtId="0" fontId="0" fillId="0" borderId="4" xfId="0" applyFont="1" applyBorder="1"/>
    <xf numFmtId="0" fontId="3" fillId="0" borderId="5" xfId="0" applyFont="1" applyBorder="1"/>
    <xf numFmtId="0" fontId="3" fillId="0" borderId="0" xfId="0" applyFont="1" applyAlignment="1">
      <alignment vertical="center" wrapText="1"/>
    </xf>
    <xf numFmtId="0" fontId="0" fillId="0" borderId="0" xfId="0" applyAlignment="1">
      <alignment wrapText="1"/>
    </xf>
    <xf numFmtId="0" fontId="0" fillId="0" borderId="9" xfId="0" applyFont="1" applyBorder="1" applyAlignment="1">
      <alignment wrapText="1"/>
    </xf>
    <xf numFmtId="0" fontId="3" fillId="0" borderId="6" xfId="0" applyFont="1" applyBorder="1"/>
    <xf numFmtId="0" fontId="3" fillId="0" borderId="0" xfId="0" applyFont="1" applyBorder="1"/>
    <xf numFmtId="0" fontId="0" fillId="0" borderId="6" xfId="0" applyFont="1" applyBorder="1"/>
    <xf numFmtId="0" fontId="3" fillId="0" borderId="29" xfId="0" applyFont="1" applyBorder="1"/>
    <xf numFmtId="0" fontId="3" fillId="0" borderId="1" xfId="0" applyFont="1" applyBorder="1" applyAlignment="1">
      <alignment horizontal="left" wrapText="1"/>
    </xf>
    <xf numFmtId="0" fontId="0" fillId="0" borderId="17" xfId="0" applyFont="1" applyBorder="1" applyAlignment="1">
      <alignment horizontal="left" wrapText="1"/>
    </xf>
    <xf numFmtId="0" fontId="3" fillId="0" borderId="18" xfId="0" applyFont="1" applyBorder="1" applyAlignment="1">
      <alignment horizontal="left" wrapText="1"/>
    </xf>
    <xf numFmtId="0" fontId="0" fillId="0" borderId="4" xfId="0" applyFont="1" applyBorder="1" applyAlignment="1">
      <alignment horizontal="left"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167" fontId="3" fillId="0" borderId="26" xfId="0" applyNumberFormat="1" applyFont="1" applyBorder="1"/>
    <xf numFmtId="0" fontId="0" fillId="0" borderId="14" xfId="0" applyFont="1" applyBorder="1" applyAlignment="1">
      <alignment wrapText="1"/>
    </xf>
    <xf numFmtId="0" fontId="0" fillId="0" borderId="16" xfId="0" applyFont="1" applyBorder="1"/>
    <xf numFmtId="0" fontId="0" fillId="0" borderId="26" xfId="0" applyFont="1" applyFill="1" applyBorder="1" applyAlignment="1">
      <alignment wrapText="1"/>
    </xf>
    <xf numFmtId="44" fontId="0" fillId="0" borderId="28" xfId="1" applyFont="1" applyBorder="1"/>
    <xf numFmtId="44" fontId="3" fillId="0" borderId="30" xfId="1" applyFont="1" applyBorder="1"/>
    <xf numFmtId="44" fontId="3" fillId="0" borderId="28" xfId="1" applyFont="1" applyBorder="1"/>
    <xf numFmtId="0" fontId="3" fillId="0" borderId="0" xfId="0" applyFont="1" applyAlignment="1">
      <alignment wrapText="1"/>
    </xf>
    <xf numFmtId="44" fontId="3" fillId="0" borderId="31" xfId="1" applyFont="1" applyBorder="1"/>
    <xf numFmtId="44" fontId="3" fillId="0" borderId="1" xfId="0" applyNumberFormat="1" applyFont="1" applyBorder="1"/>
    <xf numFmtId="169" fontId="0" fillId="3" borderId="1" xfId="2" applyNumberFormat="1" applyFont="1" applyFill="1" applyBorder="1"/>
    <xf numFmtId="0" fontId="3" fillId="0" borderId="4" xfId="0" applyFont="1" applyBorder="1" applyAlignment="1">
      <alignment horizontal="center"/>
    </xf>
    <xf numFmtId="9" fontId="0" fillId="3" borderId="1" xfId="3" applyFont="1" applyFill="1" applyBorder="1" applyAlignment="1">
      <alignment wrapText="1"/>
    </xf>
    <xf numFmtId="44" fontId="0" fillId="3" borderId="1" xfId="1" applyFont="1" applyFill="1" applyBorder="1"/>
    <xf numFmtId="43" fontId="0" fillId="3" borderId="1" xfId="2" applyFont="1" applyFill="1" applyBorder="1"/>
    <xf numFmtId="44" fontId="3" fillId="3" borderId="10" xfId="1" applyFont="1" applyFill="1" applyBorder="1"/>
    <xf numFmtId="44" fontId="3" fillId="3" borderId="1" xfId="1" applyNumberFormat="1" applyFont="1" applyFill="1" applyBorder="1"/>
    <xf numFmtId="43" fontId="0" fillId="3" borderId="15" xfId="2" applyFont="1" applyFill="1" applyBorder="1"/>
    <xf numFmtId="168" fontId="3" fillId="3" borderId="10" xfId="0" applyNumberFormat="1" applyFont="1" applyFill="1" applyBorder="1"/>
    <xf numFmtId="164" fontId="0" fillId="3" borderId="1" xfId="1" applyNumberFormat="1" applyFont="1" applyFill="1" applyBorder="1" applyAlignment="1">
      <alignment wrapText="1"/>
    </xf>
    <xf numFmtId="44" fontId="2" fillId="3" borderId="1" xfId="1" applyNumberFormat="1" applyFont="1" applyFill="1" applyBorder="1" applyAlignment="1">
      <alignment wrapText="1"/>
    </xf>
    <xf numFmtId="43" fontId="0" fillId="3" borderId="1" xfId="2" applyFont="1" applyFill="1" applyBorder="1" applyAlignment="1">
      <alignment wrapText="1"/>
    </xf>
    <xf numFmtId="43" fontId="2" fillId="3" borderId="1" xfId="2" applyFont="1" applyFill="1" applyBorder="1" applyAlignment="1">
      <alignment wrapText="1"/>
    </xf>
    <xf numFmtId="0" fontId="0" fillId="3" borderId="10" xfId="0" applyFont="1" applyFill="1" applyBorder="1"/>
    <xf numFmtId="44" fontId="3" fillId="3" borderId="10" xfId="1" applyFont="1" applyFill="1" applyBorder="1" applyAlignment="1">
      <alignment wrapText="1"/>
    </xf>
    <xf numFmtId="0" fontId="0" fillId="3" borderId="0" xfId="0" applyFill="1"/>
    <xf numFmtId="0" fontId="3" fillId="0" borderId="33" xfId="0" applyFont="1" applyBorder="1" applyAlignment="1">
      <alignment horizontal="center" vertical="center" wrapText="1"/>
    </xf>
    <xf numFmtId="0" fontId="3" fillId="2" borderId="6" xfId="0" applyFont="1" applyFill="1" applyBorder="1"/>
    <xf numFmtId="0" fontId="0" fillId="2" borderId="0" xfId="0" applyFont="1" applyFill="1" applyBorder="1"/>
    <xf numFmtId="0" fontId="3" fillId="2" borderId="0" xfId="0" applyFont="1" applyFill="1" applyBorder="1" applyAlignment="1">
      <alignment horizontal="center"/>
    </xf>
    <xf numFmtId="0" fontId="0" fillId="2" borderId="27" xfId="0" applyFont="1" applyFill="1" applyBorder="1"/>
    <xf numFmtId="0" fontId="3" fillId="0" borderId="4" xfId="0" applyFont="1" applyBorder="1" applyAlignment="1">
      <alignment horizontal="center" wrapText="1"/>
    </xf>
    <xf numFmtId="0" fontId="3" fillId="2" borderId="3" xfId="0" applyFont="1" applyFill="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left" wrapText="1"/>
    </xf>
    <xf numFmtId="0" fontId="3" fillId="0" borderId="0" xfId="0" applyFont="1" applyAlignment="1">
      <alignment horizontal="left" vertical="top"/>
    </xf>
    <xf numFmtId="0" fontId="3" fillId="0" borderId="4" xfId="0" applyFont="1" applyBorder="1" applyAlignment="1">
      <alignment horizontal="center" wrapText="1"/>
    </xf>
    <xf numFmtId="0" fontId="0" fillId="0" borderId="2" xfId="0" applyFont="1" applyBorder="1"/>
    <xf numFmtId="0" fontId="0" fillId="0" borderId="3" xfId="0" applyFont="1" applyBorder="1"/>
    <xf numFmtId="44" fontId="0" fillId="0" borderId="0" xfId="0" applyNumberFormat="1" applyFont="1"/>
    <xf numFmtId="0" fontId="0" fillId="2" borderId="3" xfId="0" applyFont="1" applyFill="1" applyBorder="1"/>
    <xf numFmtId="44" fontId="3" fillId="0" borderId="0" xfId="1" applyFont="1" applyBorder="1"/>
    <xf numFmtId="44" fontId="0" fillId="0" borderId="0" xfId="1" applyFont="1" applyBorder="1"/>
    <xf numFmtId="44" fontId="3" fillId="0" borderId="12" xfId="1" applyFont="1" applyBorder="1"/>
    <xf numFmtId="44" fontId="3" fillId="0" borderId="35" xfId="1" applyFont="1" applyBorder="1"/>
    <xf numFmtId="44" fontId="0" fillId="0" borderId="35" xfId="1" applyFont="1" applyBorder="1"/>
    <xf numFmtId="44" fontId="3" fillId="0" borderId="36" xfId="1" applyFont="1" applyBorder="1"/>
    <xf numFmtId="0" fontId="0" fillId="2" borderId="34" xfId="0" applyFill="1" applyBorder="1"/>
    <xf numFmtId="0" fontId="3" fillId="2" borderId="28" xfId="0" applyFont="1" applyFill="1" applyBorder="1" applyAlignment="1">
      <alignment horizontal="center" wrapText="1"/>
    </xf>
    <xf numFmtId="0" fontId="3" fillId="2" borderId="35" xfId="0" applyFont="1" applyFill="1" applyBorder="1" applyAlignment="1">
      <alignment horizontal="center" wrapText="1"/>
    </xf>
    <xf numFmtId="0" fontId="3" fillId="0" borderId="19" xfId="0" applyFont="1" applyFill="1" applyBorder="1" applyAlignment="1">
      <alignment wrapText="1"/>
    </xf>
    <xf numFmtId="0" fontId="4" fillId="0" borderId="19" xfId="0" applyFont="1" applyBorder="1" applyAlignment="1">
      <alignment wrapText="1"/>
    </xf>
    <xf numFmtId="0" fontId="0" fillId="0" borderId="19" xfId="0" applyFont="1" applyBorder="1"/>
    <xf numFmtId="0" fontId="0" fillId="0" borderId="37" xfId="0" applyFont="1" applyBorder="1"/>
    <xf numFmtId="0" fontId="0" fillId="0" borderId="38" xfId="0" applyFont="1" applyBorder="1"/>
    <xf numFmtId="0" fontId="3" fillId="0" borderId="23" xfId="0" applyFont="1" applyBorder="1" applyAlignment="1">
      <alignment wrapText="1"/>
    </xf>
    <xf numFmtId="0" fontId="3" fillId="0" borderId="23" xfId="0" applyFont="1" applyBorder="1"/>
    <xf numFmtId="0" fontId="0" fillId="0" borderId="39" xfId="0" applyFont="1" applyBorder="1"/>
    <xf numFmtId="0" fontId="0" fillId="0" borderId="40" xfId="0" applyFont="1" applyBorder="1"/>
    <xf numFmtId="0" fontId="0" fillId="0" borderId="27" xfId="0" applyFont="1" applyBorder="1"/>
    <xf numFmtId="0" fontId="6" fillId="0" borderId="1" xfId="0" applyFont="1" applyBorder="1" applyAlignment="1">
      <alignment vertical="top" wrapText="1"/>
    </xf>
    <xf numFmtId="0" fontId="3" fillId="0" borderId="1" xfId="0" applyFont="1" applyBorder="1" applyAlignment="1">
      <alignment vertical="top" wrapText="1"/>
    </xf>
    <xf numFmtId="0" fontId="7" fillId="0" borderId="1" xfId="0" applyFont="1" applyBorder="1" applyAlignment="1">
      <alignment vertical="top" wrapText="1"/>
    </xf>
    <xf numFmtId="0" fontId="5" fillId="0" borderId="1" xfId="0" applyFont="1" applyBorder="1" applyAlignment="1">
      <alignment vertical="top" wrapText="1"/>
    </xf>
    <xf numFmtId="0" fontId="3" fillId="0" borderId="0" xfId="0" applyFont="1" applyBorder="1" applyAlignment="1">
      <alignment vertical="center"/>
    </xf>
    <xf numFmtId="0" fontId="3" fillId="2" borderId="0" xfId="0" applyFont="1" applyFill="1" applyBorder="1" applyAlignment="1">
      <alignment horizontal="center" wrapText="1"/>
    </xf>
    <xf numFmtId="0" fontId="16" fillId="0" borderId="0" xfId="0" applyFont="1" applyAlignment="1">
      <alignment wrapText="1"/>
    </xf>
    <xf numFmtId="0" fontId="3" fillId="0" borderId="1" xfId="0" applyFont="1" applyBorder="1"/>
    <xf numFmtId="0" fontId="0" fillId="5" borderId="1" xfId="0" applyFont="1" applyFill="1" applyBorder="1" applyAlignment="1">
      <alignment wrapText="1"/>
    </xf>
    <xf numFmtId="0" fontId="6" fillId="0" borderId="0" xfId="0" applyFont="1" applyBorder="1" applyAlignment="1">
      <alignment vertical="top"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6" xfId="0" applyFont="1" applyBorder="1" applyAlignment="1">
      <alignment vertical="top" wrapText="1"/>
    </xf>
    <xf numFmtId="0" fontId="3" fillId="0" borderId="0" xfId="0" applyFont="1" applyBorder="1" applyAlignment="1">
      <alignment vertical="top" wrapText="1"/>
    </xf>
    <xf numFmtId="0" fontId="3" fillId="0" borderId="41" xfId="0" applyFont="1" applyBorder="1" applyAlignment="1">
      <alignment wrapText="1"/>
    </xf>
    <xf numFmtId="0" fontId="0" fillId="0" borderId="41" xfId="0" applyFont="1" applyBorder="1" applyAlignment="1">
      <alignment wrapText="1"/>
    </xf>
    <xf numFmtId="0" fontId="0" fillId="0" borderId="6" xfId="0" applyFont="1" applyBorder="1" applyAlignment="1">
      <alignment wrapText="1"/>
    </xf>
    <xf numFmtId="0" fontId="0" fillId="0" borderId="41" xfId="0" applyFont="1" applyFill="1" applyBorder="1" applyAlignment="1">
      <alignment wrapText="1"/>
    </xf>
    <xf numFmtId="0" fontId="0" fillId="0" borderId="42" xfId="0" applyFont="1" applyBorder="1" applyAlignment="1">
      <alignment horizontal="left" wrapText="1"/>
    </xf>
    <xf numFmtId="0" fontId="3" fillId="0" borderId="8" xfId="0" applyFont="1" applyBorder="1" applyAlignment="1">
      <alignment horizontal="left" wrapText="1"/>
    </xf>
    <xf numFmtId="0" fontId="0" fillId="0" borderId="8" xfId="0" applyFont="1" applyBorder="1"/>
    <xf numFmtId="0" fontId="3" fillId="0" borderId="0" xfId="0" applyFont="1" applyBorder="1" applyAlignment="1">
      <alignment wrapText="1"/>
    </xf>
    <xf numFmtId="0" fontId="0" fillId="0" borderId="9" xfId="0" applyFont="1" applyBorder="1"/>
    <xf numFmtId="0" fontId="0" fillId="0" borderId="15" xfId="0" applyFont="1" applyBorder="1"/>
    <xf numFmtId="0" fontId="0" fillId="0" borderId="20" xfId="0" applyFont="1" applyBorder="1"/>
    <xf numFmtId="0" fontId="0" fillId="0" borderId="21" xfId="0" applyFont="1" applyBorder="1"/>
    <xf numFmtId="0" fontId="0" fillId="0" borderId="43" xfId="0" applyFont="1" applyBorder="1"/>
    <xf numFmtId="0" fontId="0" fillId="0" borderId="44" xfId="0" applyFont="1" applyBorder="1"/>
    <xf numFmtId="0" fontId="0" fillId="0" borderId="45" xfId="0" applyFont="1" applyBorder="1"/>
    <xf numFmtId="0" fontId="3" fillId="0" borderId="34" xfId="0" applyFont="1" applyBorder="1" applyAlignment="1">
      <alignment horizontal="center" wrapText="1"/>
    </xf>
    <xf numFmtId="0" fontId="3" fillId="0" borderId="35" xfId="0" applyFont="1" applyFill="1" applyBorder="1" applyAlignment="1">
      <alignment wrapText="1"/>
    </xf>
    <xf numFmtId="0" fontId="0" fillId="0" borderId="46" xfId="0" applyFont="1" applyBorder="1"/>
    <xf numFmtId="0" fontId="3" fillId="0" borderId="46" xfId="0" applyFont="1" applyBorder="1" applyAlignment="1">
      <alignment wrapText="1"/>
    </xf>
    <xf numFmtId="0" fontId="3" fillId="0" borderId="0" xfId="0" applyFont="1" applyBorder="1" applyAlignment="1">
      <alignment horizontal="center" vertical="center" wrapText="1"/>
    </xf>
    <xf numFmtId="0" fontId="0" fillId="0" borderId="47" xfId="0" applyFont="1" applyBorder="1"/>
    <xf numFmtId="0" fontId="0" fillId="0" borderId="48" xfId="0" applyFont="1" applyBorder="1"/>
    <xf numFmtId="0" fontId="6" fillId="0" borderId="21" xfId="0" applyFont="1" applyBorder="1" applyAlignment="1">
      <alignment vertical="top" wrapText="1"/>
    </xf>
    <xf numFmtId="0" fontId="3" fillId="0" borderId="35" xfId="0" applyFont="1" applyFill="1" applyBorder="1" applyAlignment="1">
      <alignment vertical="top" wrapText="1"/>
    </xf>
    <xf numFmtId="0" fontId="3" fillId="0" borderId="15" xfId="0" applyFont="1" applyBorder="1" applyAlignment="1">
      <alignment vertical="top" wrapText="1"/>
    </xf>
    <xf numFmtId="0" fontId="6" fillId="0" borderId="15" xfId="0" applyFont="1" applyBorder="1" applyAlignment="1">
      <alignment vertical="top" wrapText="1"/>
    </xf>
    <xf numFmtId="0" fontId="5" fillId="0" borderId="15" xfId="0" applyFont="1" applyBorder="1" applyAlignment="1">
      <alignment vertical="top" wrapText="1"/>
    </xf>
    <xf numFmtId="0" fontId="0" fillId="0" borderId="18" xfId="0" applyFont="1" applyBorder="1"/>
    <xf numFmtId="0" fontId="10" fillId="0" borderId="4" xfId="0" applyFont="1" applyBorder="1" applyAlignment="1">
      <alignment vertical="top" wrapText="1"/>
    </xf>
    <xf numFmtId="0" fontId="0" fillId="0" borderId="5" xfId="0" applyFont="1" applyBorder="1"/>
    <xf numFmtId="44" fontId="0" fillId="4" borderId="1" xfId="1" applyFont="1" applyFill="1" applyBorder="1"/>
    <xf numFmtId="44" fontId="3" fillId="4" borderId="1" xfId="1" applyNumberFormat="1" applyFont="1" applyFill="1" applyBorder="1"/>
    <xf numFmtId="0" fontId="0" fillId="2" borderId="34" xfId="0" applyFont="1" applyFill="1" applyBorder="1"/>
    <xf numFmtId="44" fontId="3" fillId="4" borderId="35" xfId="1" applyFont="1" applyFill="1" applyBorder="1"/>
    <xf numFmtId="0" fontId="0" fillId="6" borderId="27" xfId="0" applyFont="1" applyFill="1" applyBorder="1"/>
    <xf numFmtId="0" fontId="3" fillId="6" borderId="28" xfId="0" applyFont="1" applyFill="1" applyBorder="1" applyAlignment="1">
      <alignment horizontal="center"/>
    </xf>
    <xf numFmtId="44" fontId="3" fillId="6" borderId="28" xfId="1" applyFont="1" applyFill="1" applyBorder="1"/>
    <xf numFmtId="44" fontId="0" fillId="6" borderId="28" xfId="1" applyFont="1" applyFill="1" applyBorder="1"/>
    <xf numFmtId="44" fontId="3" fillId="6" borderId="30" xfId="1" applyFont="1" applyFill="1" applyBorder="1"/>
    <xf numFmtId="44" fontId="3" fillId="0" borderId="0" xfId="0" applyNumberFormat="1" applyFont="1" applyBorder="1"/>
    <xf numFmtId="0" fontId="15" fillId="0" borderId="20" xfId="0" applyFont="1" applyBorder="1"/>
    <xf numFmtId="0" fontId="17" fillId="0" borderId="20" xfId="0" applyFont="1" applyBorder="1"/>
    <xf numFmtId="0" fontId="15" fillId="0" borderId="0" xfId="0" applyFont="1"/>
    <xf numFmtId="0" fontId="15" fillId="0" borderId="8" xfId="0" applyFont="1" applyBorder="1"/>
    <xf numFmtId="0" fontId="6" fillId="0" borderId="19" xfId="0" applyFont="1" applyBorder="1" applyAlignment="1">
      <alignment wrapText="1"/>
    </xf>
    <xf numFmtId="44" fontId="0" fillId="0" borderId="1" xfId="1" applyFont="1" applyFill="1" applyBorder="1"/>
    <xf numFmtId="43" fontId="0" fillId="0" borderId="1" xfId="2" applyFont="1" applyFill="1" applyBorder="1"/>
    <xf numFmtId="44" fontId="0" fillId="0" borderId="1" xfId="1" applyNumberFormat="1" applyFont="1" applyFill="1" applyBorder="1" applyAlignment="1">
      <alignment wrapText="1"/>
    </xf>
    <xf numFmtId="43" fontId="2" fillId="0" borderId="1" xfId="2" applyFont="1" applyFill="1" applyBorder="1" applyAlignment="1">
      <alignment wrapText="1"/>
    </xf>
    <xf numFmtId="43" fontId="0" fillId="0" borderId="15" xfId="2" applyFont="1" applyFill="1" applyBorder="1"/>
    <xf numFmtId="44" fontId="2" fillId="0" borderId="1" xfId="1" applyNumberFormat="1" applyFont="1" applyFill="1" applyBorder="1" applyAlignment="1">
      <alignment wrapText="1"/>
    </xf>
    <xf numFmtId="0" fontId="3" fillId="0" borderId="0" xfId="0" applyFont="1" applyAlignment="1">
      <alignment horizontal="left" vertical="top"/>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32" xfId="0" applyFont="1" applyBorder="1" applyAlignment="1">
      <alignment horizontal="left" wrapText="1"/>
    </xf>
    <xf numFmtId="0" fontId="3" fillId="0" borderId="13" xfId="0" applyFont="1" applyBorder="1" applyAlignment="1">
      <alignment horizontal="left"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27" xfId="0" applyFont="1" applyBorder="1" applyAlignment="1">
      <alignment horizontal="center" vertical="center"/>
    </xf>
    <xf numFmtId="0" fontId="3" fillId="0" borderId="3" xfId="0" applyFont="1" applyBorder="1" applyAlignment="1">
      <alignment horizontal="center"/>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15" fillId="0" borderId="0" xfId="0" applyFont="1" applyAlignment="1">
      <alignment horizontal="left" wrapText="1"/>
    </xf>
    <xf numFmtId="0" fontId="3" fillId="0" borderId="23" xfId="0" applyFont="1" applyBorder="1" applyAlignment="1">
      <alignment horizontal="left"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3" fillId="0" borderId="18" xfId="0" applyFont="1" applyBorder="1" applyAlignment="1">
      <alignment horizontal="center" wrapText="1"/>
    </xf>
    <xf numFmtId="0" fontId="3" fillId="0" borderId="4" xfId="0" applyFont="1" applyBorder="1" applyAlignment="1">
      <alignment horizontal="center" wrapText="1"/>
    </xf>
    <xf numFmtId="0" fontId="3" fillId="0" borderId="23" xfId="0" applyFont="1" applyBorder="1" applyAlignment="1">
      <alignment horizontal="center" wrapText="1"/>
    </xf>
    <xf numFmtId="0" fontId="3" fillId="0" borderId="29" xfId="0" applyFont="1" applyBorder="1" applyAlignment="1">
      <alignment horizontal="center" wrapText="1"/>
    </xf>
    <xf numFmtId="0" fontId="3" fillId="0" borderId="12" xfId="0" applyFont="1" applyBorder="1" applyAlignment="1">
      <alignment horizontal="center" wrapText="1"/>
    </xf>
    <xf numFmtId="0" fontId="3" fillId="0" borderId="24"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8"/>
  <sheetViews>
    <sheetView tabSelected="1" zoomScale="160" workbookViewId="0">
      <selection activeCell="A5" sqref="A5"/>
    </sheetView>
  </sheetViews>
  <sheetFormatPr baseColWidth="10" defaultColWidth="8.83203125" defaultRowHeight="15" x14ac:dyDescent="0.2"/>
  <cols>
    <col min="1" max="1" width="122.1640625" customWidth="1"/>
  </cols>
  <sheetData>
    <row r="2" spans="1:8" ht="25" customHeight="1" x14ac:dyDescent="0.2">
      <c r="A2" s="36" t="s">
        <v>29</v>
      </c>
      <c r="B2" s="37"/>
      <c r="C2" s="37"/>
      <c r="D2" s="37"/>
      <c r="E2" s="37"/>
      <c r="F2" s="37"/>
      <c r="G2" s="37"/>
      <c r="H2" s="37"/>
    </row>
    <row r="4" spans="1:8" x14ac:dyDescent="0.2">
      <c r="A4" s="9" t="s">
        <v>68</v>
      </c>
    </row>
    <row r="5" spans="1:8" x14ac:dyDescent="0.2">
      <c r="A5" t="s">
        <v>71</v>
      </c>
    </row>
    <row r="6" spans="1:8" x14ac:dyDescent="0.2">
      <c r="A6" s="75" t="s">
        <v>72</v>
      </c>
    </row>
    <row r="7" spans="1:8" x14ac:dyDescent="0.2">
      <c r="A7" t="s">
        <v>69</v>
      </c>
    </row>
    <row r="8" spans="1:8" x14ac:dyDescent="0.2">
      <c r="A8" t="s">
        <v>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3"/>
  <sheetViews>
    <sheetView zoomScale="114" workbookViewId="0">
      <selection activeCell="C7" sqref="C7"/>
    </sheetView>
  </sheetViews>
  <sheetFormatPr baseColWidth="10" defaultColWidth="8.83203125" defaultRowHeight="15" x14ac:dyDescent="0.2"/>
  <cols>
    <col min="1" max="1" width="47" customWidth="1"/>
    <col min="8" max="8" width="13.83203125" customWidth="1"/>
    <col min="9" max="9" width="21" bestFit="1" customWidth="1"/>
    <col min="10" max="10" width="21" customWidth="1"/>
    <col min="11" max="14" width="18.83203125" customWidth="1"/>
  </cols>
  <sheetData>
    <row r="1" spans="1:14" ht="16" thickBot="1" x14ac:dyDescent="0.25">
      <c r="A1" s="9" t="s">
        <v>9</v>
      </c>
      <c r="B1" s="10"/>
      <c r="C1" s="10"/>
      <c r="D1" s="10"/>
      <c r="E1" s="10"/>
      <c r="F1" s="10"/>
      <c r="G1" s="10"/>
      <c r="H1" s="28"/>
      <c r="I1" s="1"/>
      <c r="J1" s="1"/>
      <c r="K1" s="1"/>
      <c r="L1" s="1"/>
      <c r="M1" s="1"/>
    </row>
    <row r="2" spans="1:14" x14ac:dyDescent="0.2">
      <c r="A2" s="9"/>
      <c r="B2" s="28"/>
      <c r="C2" s="28"/>
      <c r="D2" s="28"/>
      <c r="E2" s="28"/>
      <c r="F2" s="28"/>
      <c r="G2" s="28"/>
      <c r="H2" s="28"/>
      <c r="I2" s="1"/>
      <c r="J2" s="1"/>
      <c r="K2" s="1"/>
      <c r="L2" s="1"/>
      <c r="M2" s="1"/>
    </row>
    <row r="3" spans="1:14" x14ac:dyDescent="0.2">
      <c r="A3" s="40" t="s">
        <v>128</v>
      </c>
      <c r="B3" s="40" t="s">
        <v>129</v>
      </c>
      <c r="C3" s="28"/>
      <c r="D3" s="28"/>
      <c r="E3" s="28"/>
      <c r="F3" s="28"/>
      <c r="G3" s="28"/>
      <c r="H3" s="28"/>
      <c r="I3" s="1"/>
      <c r="J3" s="1"/>
      <c r="K3" s="1"/>
      <c r="L3" s="1"/>
      <c r="M3" s="1"/>
    </row>
    <row r="4" spans="1:14" x14ac:dyDescent="0.2">
      <c r="A4" s="114" t="s">
        <v>80</v>
      </c>
      <c r="B4" s="117"/>
      <c r="C4" s="28"/>
      <c r="D4" s="28"/>
      <c r="E4" s="28"/>
      <c r="F4" s="28"/>
      <c r="G4" s="28"/>
      <c r="H4" s="28"/>
      <c r="I4" s="1"/>
      <c r="J4" s="1"/>
      <c r="K4" s="1"/>
      <c r="L4" s="1"/>
      <c r="M4" s="1"/>
    </row>
    <row r="5" spans="1:14" x14ac:dyDescent="0.2">
      <c r="A5" s="114" t="s">
        <v>81</v>
      </c>
      <c r="B5" s="117"/>
      <c r="C5" s="28"/>
      <c r="D5" s="28"/>
      <c r="E5" s="28"/>
      <c r="F5" s="28"/>
      <c r="G5" s="28"/>
      <c r="H5" s="28"/>
      <c r="I5" s="1"/>
      <c r="J5" s="1"/>
      <c r="K5" s="1"/>
      <c r="L5" s="1"/>
      <c r="M5" s="1"/>
    </row>
    <row r="6" spans="1:14" x14ac:dyDescent="0.2">
      <c r="A6" s="40" t="s">
        <v>82</v>
      </c>
      <c r="B6" s="117"/>
      <c r="C6" s="28"/>
      <c r="D6" s="28"/>
      <c r="E6" s="28"/>
      <c r="F6" s="28"/>
      <c r="G6" s="28"/>
      <c r="H6" s="28"/>
      <c r="I6" s="1"/>
      <c r="J6" s="1"/>
      <c r="K6" s="1"/>
      <c r="L6" s="1"/>
      <c r="M6" s="1"/>
    </row>
    <row r="7" spans="1:14" x14ac:dyDescent="0.2">
      <c r="A7" s="40"/>
      <c r="B7" s="40"/>
      <c r="C7" s="28"/>
      <c r="D7" s="28"/>
      <c r="E7" s="28"/>
      <c r="F7" s="28"/>
      <c r="G7" s="28"/>
      <c r="H7" s="28"/>
      <c r="I7" s="1"/>
      <c r="J7" s="1"/>
      <c r="K7" s="1"/>
      <c r="L7" s="1"/>
      <c r="M7" s="1"/>
    </row>
    <row r="8" spans="1:14" ht="16" thickBot="1" x14ac:dyDescent="0.25">
      <c r="A8" s="57" t="s">
        <v>127</v>
      </c>
      <c r="B8" s="10"/>
      <c r="C8" s="10"/>
      <c r="D8" s="10"/>
      <c r="E8" s="10"/>
      <c r="F8" s="10"/>
      <c r="G8" s="10"/>
      <c r="H8" s="28"/>
      <c r="I8" s="1"/>
      <c r="J8" s="1"/>
      <c r="K8" s="1"/>
      <c r="L8" s="1"/>
      <c r="M8" s="1"/>
    </row>
    <row r="9" spans="1:14" x14ac:dyDescent="0.2">
      <c r="A9" s="1"/>
      <c r="B9" s="1"/>
      <c r="C9" s="1"/>
      <c r="D9" s="1"/>
      <c r="E9" s="1"/>
      <c r="F9" s="1"/>
      <c r="G9" s="1"/>
      <c r="H9" s="1"/>
      <c r="I9" s="1"/>
      <c r="J9" s="1"/>
      <c r="K9" s="1"/>
      <c r="L9" s="1"/>
      <c r="M9" s="1"/>
    </row>
    <row r="10" spans="1:14" ht="16" thickBot="1" x14ac:dyDescent="0.25">
      <c r="A10" s="1"/>
      <c r="B10" s="1"/>
      <c r="C10" s="1"/>
      <c r="D10" s="1"/>
      <c r="E10" s="1"/>
      <c r="F10" s="1"/>
      <c r="G10" s="1"/>
      <c r="H10" s="1"/>
      <c r="I10" s="1"/>
      <c r="J10" s="1"/>
      <c r="K10" s="1"/>
      <c r="L10" s="1"/>
      <c r="M10" s="1"/>
    </row>
    <row r="11" spans="1:14" x14ac:dyDescent="0.2">
      <c r="A11" s="176" t="s">
        <v>8</v>
      </c>
      <c r="B11" s="177"/>
      <c r="C11" s="177"/>
      <c r="D11" s="177"/>
      <c r="E11" s="177"/>
      <c r="F11" s="177"/>
      <c r="G11" s="177"/>
      <c r="H11" s="82"/>
      <c r="I11" s="90"/>
      <c r="J11" s="156"/>
      <c r="K11" s="97"/>
      <c r="L11" s="80"/>
      <c r="M11" s="80"/>
      <c r="N11" s="158"/>
    </row>
    <row r="12" spans="1:14" ht="45" x14ac:dyDescent="0.2">
      <c r="A12" s="77" t="s">
        <v>38</v>
      </c>
      <c r="B12" s="78"/>
      <c r="C12" s="78"/>
      <c r="D12" s="78"/>
      <c r="E12" s="78"/>
      <c r="F12" s="78"/>
      <c r="G12" s="115" t="s">
        <v>130</v>
      </c>
      <c r="H12" s="115" t="s">
        <v>76</v>
      </c>
      <c r="I12" s="79" t="s">
        <v>137</v>
      </c>
      <c r="J12" s="99" t="s">
        <v>139</v>
      </c>
      <c r="K12" s="99" t="s">
        <v>84</v>
      </c>
      <c r="L12" s="98" t="s">
        <v>83</v>
      </c>
      <c r="M12" s="98" t="s">
        <v>85</v>
      </c>
      <c r="N12" s="159" t="s">
        <v>132</v>
      </c>
    </row>
    <row r="13" spans="1:14" x14ac:dyDescent="0.2">
      <c r="A13" s="39" t="s">
        <v>11</v>
      </c>
      <c r="B13" s="28"/>
      <c r="C13" s="28"/>
      <c r="D13" s="28"/>
      <c r="E13" s="28"/>
      <c r="F13" s="28"/>
      <c r="G13" s="40">
        <f>+'Budget Bidirectional '!C13+'Budget Chronic Disease'!C13+'Budget Opioids'!C13</f>
        <v>1.5</v>
      </c>
      <c r="H13" s="163">
        <f>+I13+J13</f>
        <v>195003</v>
      </c>
      <c r="I13" s="91">
        <f>SUM(K13:M13)</f>
        <v>195000</v>
      </c>
      <c r="J13" s="94">
        <f>+'Budget Bidirectional '!I13+'Budget Chronic Disease'!I13+'Budget Opioids'!I13</f>
        <v>3</v>
      </c>
      <c r="K13" s="94">
        <f>+'Budget Bidirectional '!G13</f>
        <v>65000</v>
      </c>
      <c r="L13" s="56">
        <f>+'Budget Chronic Disease'!G13</f>
        <v>65000</v>
      </c>
      <c r="M13" s="56">
        <f>+'Budget Opioids'!G13</f>
        <v>65000</v>
      </c>
      <c r="N13" s="160">
        <f>+'Budget Template - do not input '!G10</f>
        <v>0</v>
      </c>
    </row>
    <row r="14" spans="1:14" x14ac:dyDescent="0.2">
      <c r="A14" s="39"/>
      <c r="B14" s="28"/>
      <c r="C14" s="28"/>
      <c r="D14" s="28"/>
      <c r="E14" s="28"/>
      <c r="F14" s="28"/>
      <c r="G14" s="28"/>
      <c r="H14" s="28"/>
      <c r="I14" s="92"/>
      <c r="J14" s="95"/>
      <c r="K14" s="95"/>
      <c r="L14" s="54"/>
      <c r="M14" s="54"/>
      <c r="N14" s="161"/>
    </row>
    <row r="15" spans="1:14" x14ac:dyDescent="0.2">
      <c r="A15" s="178" t="s">
        <v>28</v>
      </c>
      <c r="B15" s="179"/>
      <c r="C15" s="179"/>
      <c r="D15" s="179"/>
      <c r="E15" s="179"/>
      <c r="F15" s="179"/>
      <c r="G15" s="179"/>
      <c r="H15" s="83"/>
      <c r="I15" s="92"/>
      <c r="J15" s="95"/>
      <c r="K15" s="95"/>
      <c r="L15" s="54"/>
      <c r="M15" s="54"/>
      <c r="N15" s="161"/>
    </row>
    <row r="16" spans="1:14" x14ac:dyDescent="0.2">
      <c r="A16" s="41" t="s">
        <v>33</v>
      </c>
      <c r="B16" s="28"/>
      <c r="C16" s="28"/>
      <c r="D16" s="28"/>
      <c r="E16" s="28"/>
      <c r="F16" s="28"/>
      <c r="G16" s="28"/>
      <c r="H16" s="163">
        <f>+J16+I16</f>
        <v>24</v>
      </c>
      <c r="I16" s="91">
        <f t="shared" ref="I16:I21" si="0">SUM(K16:M16)</f>
        <v>12</v>
      </c>
      <c r="J16" s="94">
        <f>+'Budget Bidirectional '!I21+'Budget Chronic Disease'!I21+'Budget Opioids'!I21</f>
        <v>12</v>
      </c>
      <c r="K16" s="95">
        <f>+'Budget Bidirectional '!G21</f>
        <v>4</v>
      </c>
      <c r="L16" s="54">
        <f>+'Budget Chronic Disease'!G21</f>
        <v>4</v>
      </c>
      <c r="M16" s="54">
        <f>+'Budget Opioids'!G21</f>
        <v>4</v>
      </c>
      <c r="N16" s="161">
        <f>+'Budget Template - do not input '!G18</f>
        <v>0</v>
      </c>
    </row>
    <row r="17" spans="1:14" x14ac:dyDescent="0.2">
      <c r="A17" s="41" t="s">
        <v>16</v>
      </c>
      <c r="B17" s="28"/>
      <c r="C17" s="28"/>
      <c r="D17" s="28"/>
      <c r="E17" s="28"/>
      <c r="F17" s="28"/>
      <c r="G17" s="28"/>
      <c r="H17" s="163">
        <f t="shared" ref="H17:H21" si="1">+J17+I17</f>
        <v>163.50000000000003</v>
      </c>
      <c r="I17" s="91">
        <f t="shared" si="0"/>
        <v>163.50000000000003</v>
      </c>
      <c r="J17" s="94">
        <f>+'Budget Bidirectional '!I31+'Budget Chronic Disease'!I31+'Budget Opioids'!I31</f>
        <v>0</v>
      </c>
      <c r="K17" s="95">
        <f>+'Budget Bidirectional '!G31</f>
        <v>54.500000000000007</v>
      </c>
      <c r="L17" s="54">
        <f>+'Budget Chronic Disease'!G31</f>
        <v>54.500000000000007</v>
      </c>
      <c r="M17" s="54">
        <f>+'Budget Opioids'!G31</f>
        <v>54.500000000000007</v>
      </c>
      <c r="N17" s="161">
        <f>+'Budget Template - do not input '!G28</f>
        <v>0</v>
      </c>
    </row>
    <row r="18" spans="1:14" x14ac:dyDescent="0.2">
      <c r="A18" s="41" t="s">
        <v>39</v>
      </c>
      <c r="B18" s="28"/>
      <c r="C18" s="28"/>
      <c r="D18" s="28"/>
      <c r="E18" s="28"/>
      <c r="F18" s="28"/>
      <c r="G18" s="28"/>
      <c r="H18" s="163">
        <f t="shared" si="1"/>
        <v>30</v>
      </c>
      <c r="I18" s="91">
        <f t="shared" si="0"/>
        <v>15</v>
      </c>
      <c r="J18" s="94">
        <f>+'Budget Bidirectional '!I39+'Budget Chronic Disease'!I39+'Budget Opioids'!I39</f>
        <v>15</v>
      </c>
      <c r="K18" s="95">
        <f>+'Budget Bidirectional '!G39</f>
        <v>5</v>
      </c>
      <c r="L18" s="54">
        <f>+'Budget Chronic Disease'!G39</f>
        <v>5</v>
      </c>
      <c r="M18" s="54">
        <f>+'Budget Opioids'!G39</f>
        <v>5</v>
      </c>
      <c r="N18" s="161">
        <f>+'Budget Template - do not input '!G36</f>
        <v>0</v>
      </c>
    </row>
    <row r="19" spans="1:14" x14ac:dyDescent="0.2">
      <c r="A19" s="41" t="s">
        <v>35</v>
      </c>
      <c r="B19" s="28"/>
      <c r="C19" s="28"/>
      <c r="D19" s="28"/>
      <c r="E19" s="28"/>
      <c r="F19" s="28"/>
      <c r="G19" s="28"/>
      <c r="H19" s="163">
        <f t="shared" si="1"/>
        <v>225000</v>
      </c>
      <c r="I19" s="91">
        <f t="shared" si="0"/>
        <v>225000</v>
      </c>
      <c r="J19" s="157"/>
      <c r="K19" s="95">
        <f>+'Budget Bidirectional '!G45</f>
        <v>75000</v>
      </c>
      <c r="L19" s="54">
        <f>+'Budget Chronic Disease'!G45</f>
        <v>75000</v>
      </c>
      <c r="M19" s="54">
        <f>+'Budget Opioids'!G45</f>
        <v>75000</v>
      </c>
      <c r="N19" s="161">
        <f>+'Budget Template - do not input '!G42</f>
        <v>0</v>
      </c>
    </row>
    <row r="20" spans="1:14" x14ac:dyDescent="0.2">
      <c r="A20" s="41" t="s">
        <v>31</v>
      </c>
      <c r="B20" s="28"/>
      <c r="C20" s="28"/>
      <c r="D20" s="28"/>
      <c r="E20" s="28"/>
      <c r="F20" s="28"/>
      <c r="G20" s="28"/>
      <c r="H20" s="163">
        <f t="shared" si="1"/>
        <v>45</v>
      </c>
      <c r="I20" s="91">
        <f t="shared" si="0"/>
        <v>27</v>
      </c>
      <c r="J20" s="94">
        <f>+'Budget Bidirectional '!I58+'Budget Chronic Disease'!I58+'Budget Opioids'!I58</f>
        <v>18</v>
      </c>
      <c r="K20" s="95">
        <f>+'Budget Bidirectional '!G58</f>
        <v>9</v>
      </c>
      <c r="L20" s="54">
        <f>+'Budget Chronic Disease'!G58</f>
        <v>9</v>
      </c>
      <c r="M20" s="54">
        <f>+'Budget Opioids'!G58</f>
        <v>9</v>
      </c>
      <c r="N20" s="161">
        <f>+'Budget Template - do not input '!G55</f>
        <v>0</v>
      </c>
    </row>
    <row r="21" spans="1:14" x14ac:dyDescent="0.2">
      <c r="A21" s="41" t="s">
        <v>36</v>
      </c>
      <c r="B21" s="28"/>
      <c r="C21" s="28"/>
      <c r="D21" s="28"/>
      <c r="E21" s="28"/>
      <c r="F21" s="28"/>
      <c r="G21" s="28"/>
      <c r="H21" s="163">
        <f t="shared" si="1"/>
        <v>18</v>
      </c>
      <c r="I21" s="91">
        <f t="shared" si="0"/>
        <v>9</v>
      </c>
      <c r="J21" s="94">
        <f>+'Budget Opioids'!I64+'Budget Chronic Disease'!I64+'Budget Bidirectional '!I64</f>
        <v>9</v>
      </c>
      <c r="K21" s="95">
        <f>+'Budget Bidirectional '!G64</f>
        <v>3</v>
      </c>
      <c r="L21" s="54">
        <f>+'Budget Chronic Disease'!G64</f>
        <v>3</v>
      </c>
      <c r="M21" s="54">
        <f>+'Budget Opioids'!G64</f>
        <v>3</v>
      </c>
      <c r="N21" s="161">
        <f>+'Budget Template - do not input '!G61</f>
        <v>0</v>
      </c>
    </row>
    <row r="22" spans="1:14" x14ac:dyDescent="0.2">
      <c r="A22" s="39" t="s">
        <v>40</v>
      </c>
      <c r="B22" s="28"/>
      <c r="C22" s="28"/>
      <c r="D22" s="28"/>
      <c r="E22" s="28"/>
      <c r="F22" s="28"/>
      <c r="G22" s="28"/>
      <c r="H22" s="91">
        <f>SUM(H16:H21)</f>
        <v>225280.5</v>
      </c>
      <c r="I22" s="91">
        <f>SUM(I16:I21)</f>
        <v>225226.5</v>
      </c>
      <c r="J22" s="94">
        <f>SUM(J16:J21)</f>
        <v>54</v>
      </c>
      <c r="K22" s="95">
        <f>SUM(K16:K21)</f>
        <v>75075.5</v>
      </c>
      <c r="L22" s="54">
        <f t="shared" ref="L22:N22" si="2">SUM(L16:L21)</f>
        <v>75075.5</v>
      </c>
      <c r="M22" s="54">
        <f t="shared" si="2"/>
        <v>75075.5</v>
      </c>
      <c r="N22" s="161">
        <f t="shared" si="2"/>
        <v>0</v>
      </c>
    </row>
    <row r="23" spans="1:14" x14ac:dyDescent="0.2">
      <c r="A23" s="39"/>
      <c r="B23" s="28"/>
      <c r="C23" s="28"/>
      <c r="D23" s="28"/>
      <c r="E23" s="28"/>
      <c r="F23" s="28"/>
      <c r="G23" s="28"/>
      <c r="H23" s="91"/>
      <c r="I23" s="91"/>
      <c r="J23" s="94"/>
      <c r="K23" s="95"/>
      <c r="L23" s="54"/>
      <c r="M23" s="54"/>
      <c r="N23" s="161"/>
    </row>
    <row r="24" spans="1:14" x14ac:dyDescent="0.2">
      <c r="A24" s="39" t="s">
        <v>37</v>
      </c>
      <c r="B24" s="28"/>
      <c r="C24" s="28"/>
      <c r="D24" s="28"/>
      <c r="E24" s="28"/>
      <c r="F24" s="28"/>
      <c r="G24" s="28"/>
      <c r="H24" s="91">
        <f>+H22+H13</f>
        <v>420283.5</v>
      </c>
      <c r="I24" s="91">
        <f>+I22+I13</f>
        <v>420226.5</v>
      </c>
      <c r="J24" s="94">
        <f t="shared" ref="J24" si="3">+J22+J13</f>
        <v>57</v>
      </c>
      <c r="K24" s="94">
        <f t="shared" ref="K24:M24" si="4">+K22+K13</f>
        <v>140075.5</v>
      </c>
      <c r="L24" s="56">
        <f t="shared" si="4"/>
        <v>140075.5</v>
      </c>
      <c r="M24" s="56">
        <f t="shared" si="4"/>
        <v>140075.5</v>
      </c>
      <c r="N24" s="160">
        <f t="shared" ref="N24" si="5">+N22+N13</f>
        <v>0</v>
      </c>
    </row>
    <row r="25" spans="1:14" x14ac:dyDescent="0.2">
      <c r="A25" s="39" t="s">
        <v>41</v>
      </c>
      <c r="B25" s="28"/>
      <c r="C25" s="28"/>
      <c r="D25" s="28"/>
      <c r="E25" s="28"/>
      <c r="F25" s="28"/>
      <c r="G25" s="28"/>
      <c r="H25" s="91">
        <f>+H24*0.1</f>
        <v>42028.350000000006</v>
      </c>
      <c r="I25" s="91">
        <f>+I24*0.1</f>
        <v>42022.65</v>
      </c>
      <c r="J25" s="94">
        <f t="shared" ref="J25" si="6">+J24*0.1</f>
        <v>5.7</v>
      </c>
      <c r="K25" s="94">
        <f t="shared" ref="K25:N25" si="7">+K24*0.1</f>
        <v>14007.550000000001</v>
      </c>
      <c r="L25" s="56">
        <f t="shared" si="7"/>
        <v>14007.550000000001</v>
      </c>
      <c r="M25" s="56">
        <f t="shared" si="7"/>
        <v>14007.550000000001</v>
      </c>
      <c r="N25" s="160">
        <f t="shared" si="7"/>
        <v>0</v>
      </c>
    </row>
    <row r="26" spans="1:14" ht="16" thickBot="1" x14ac:dyDescent="0.25">
      <c r="A26" s="42" t="s">
        <v>42</v>
      </c>
      <c r="B26" s="10"/>
      <c r="C26" s="10"/>
      <c r="D26" s="10"/>
      <c r="E26" s="10"/>
      <c r="F26" s="10"/>
      <c r="G26" s="10"/>
      <c r="H26" s="93">
        <f>+H24+H25</f>
        <v>462311.85</v>
      </c>
      <c r="I26" s="93">
        <f>+I24+I25</f>
        <v>462249.15</v>
      </c>
      <c r="J26" s="96">
        <f t="shared" ref="J26" si="8">+J24+J25</f>
        <v>62.7</v>
      </c>
      <c r="K26" s="96">
        <f t="shared" ref="K26:N26" si="9">+K24+K25</f>
        <v>154083.04999999999</v>
      </c>
      <c r="L26" s="55">
        <f t="shared" si="9"/>
        <v>154083.04999999999</v>
      </c>
      <c r="M26" s="55">
        <f t="shared" si="9"/>
        <v>154083.04999999999</v>
      </c>
      <c r="N26" s="162">
        <f t="shared" si="9"/>
        <v>0</v>
      </c>
    </row>
    <row r="27" spans="1:14" ht="16" thickBot="1" x14ac:dyDescent="0.25">
      <c r="A27" s="9"/>
      <c r="B27" s="1"/>
      <c r="C27" s="1"/>
      <c r="D27" s="1"/>
      <c r="E27" s="1"/>
      <c r="F27" s="1"/>
      <c r="G27" s="1"/>
      <c r="H27" s="1"/>
      <c r="I27" s="1"/>
      <c r="J27" s="1"/>
      <c r="K27" s="1"/>
      <c r="L27" s="1"/>
      <c r="M27" s="1"/>
    </row>
    <row r="28" spans="1:14" ht="51" customHeight="1" thickBot="1" x14ac:dyDescent="0.25">
      <c r="A28" s="180" t="s">
        <v>77</v>
      </c>
      <c r="B28" s="181"/>
      <c r="C28" s="181"/>
      <c r="D28" s="181"/>
      <c r="E28" s="181"/>
      <c r="F28" s="181"/>
      <c r="G28" s="181"/>
      <c r="H28" s="84"/>
      <c r="I28" s="76" t="s">
        <v>63</v>
      </c>
      <c r="J28" s="143"/>
      <c r="K28" s="89"/>
      <c r="L28" s="89"/>
      <c r="M28" s="1"/>
    </row>
    <row r="29" spans="1:14" x14ac:dyDescent="0.2">
      <c r="A29" s="175"/>
      <c r="B29" s="175"/>
      <c r="C29" s="175"/>
      <c r="D29" s="175"/>
      <c r="E29" s="175"/>
      <c r="F29" s="175"/>
      <c r="G29" s="175"/>
      <c r="H29" s="85"/>
      <c r="I29" s="1"/>
      <c r="J29" s="1"/>
      <c r="K29" s="1"/>
      <c r="L29" s="1"/>
      <c r="M29" s="1"/>
    </row>
    <row r="30" spans="1:14" x14ac:dyDescent="0.2">
      <c r="A30" s="175"/>
      <c r="B30" s="175"/>
      <c r="C30" s="175"/>
      <c r="D30" s="175"/>
      <c r="E30" s="175"/>
      <c r="F30" s="175"/>
      <c r="G30" s="175"/>
      <c r="H30" s="85"/>
      <c r="I30" s="1"/>
      <c r="J30" s="1"/>
      <c r="K30" s="1"/>
      <c r="L30" s="1"/>
      <c r="M30" s="1"/>
    </row>
    <row r="31" spans="1:14" x14ac:dyDescent="0.2">
      <c r="A31" s="175"/>
      <c r="B31" s="175"/>
      <c r="C31" s="175"/>
      <c r="D31" s="175"/>
      <c r="E31" s="175"/>
      <c r="F31" s="175"/>
      <c r="G31" s="175"/>
      <c r="H31" s="85"/>
    </row>
    <row r="32" spans="1:14" x14ac:dyDescent="0.2">
      <c r="A32" s="175"/>
      <c r="B32" s="175"/>
      <c r="C32" s="175"/>
      <c r="D32" s="175"/>
      <c r="E32" s="175"/>
      <c r="F32" s="175"/>
      <c r="G32" s="175"/>
      <c r="H32" s="85"/>
    </row>
    <row r="33" spans="1:10" x14ac:dyDescent="0.2">
      <c r="A33" s="175"/>
      <c r="B33" s="175"/>
      <c r="C33" s="175"/>
      <c r="D33" s="175"/>
      <c r="E33" s="175"/>
      <c r="F33" s="175"/>
      <c r="G33" s="175"/>
      <c r="H33" s="85"/>
    </row>
    <row r="34" spans="1:10" x14ac:dyDescent="0.2">
      <c r="A34" s="175"/>
      <c r="B34" s="175"/>
      <c r="C34" s="175"/>
      <c r="D34" s="175"/>
      <c r="E34" s="175"/>
      <c r="F34" s="175"/>
      <c r="G34" s="175"/>
      <c r="H34" s="85"/>
    </row>
    <row r="35" spans="1:10" x14ac:dyDescent="0.2">
      <c r="A35" s="175"/>
      <c r="B35" s="175"/>
      <c r="C35" s="175"/>
      <c r="D35" s="175"/>
      <c r="E35" s="175"/>
      <c r="F35" s="175"/>
      <c r="G35" s="175"/>
      <c r="H35" s="85"/>
    </row>
    <row r="36" spans="1:10" x14ac:dyDescent="0.2">
      <c r="A36" s="175"/>
      <c r="B36" s="175"/>
      <c r="C36" s="175"/>
      <c r="D36" s="175"/>
      <c r="E36" s="175"/>
      <c r="F36" s="175"/>
      <c r="G36" s="175"/>
      <c r="H36" s="85"/>
    </row>
    <row r="37" spans="1:10" x14ac:dyDescent="0.2">
      <c r="A37" s="175"/>
      <c r="B37" s="175"/>
      <c r="C37" s="175"/>
      <c r="D37" s="175"/>
      <c r="E37" s="175"/>
      <c r="F37" s="175"/>
      <c r="G37" s="175"/>
      <c r="H37" s="85"/>
    </row>
    <row r="38" spans="1:10" x14ac:dyDescent="0.2">
      <c r="A38" s="175"/>
      <c r="B38" s="175"/>
      <c r="C38" s="175"/>
      <c r="D38" s="175"/>
      <c r="E38" s="175"/>
      <c r="F38" s="175"/>
      <c r="G38" s="175"/>
      <c r="H38" s="85"/>
    </row>
    <row r="39" spans="1:10" x14ac:dyDescent="0.2">
      <c r="A39" s="175"/>
      <c r="B39" s="175"/>
      <c r="C39" s="175"/>
      <c r="D39" s="175"/>
      <c r="E39" s="175"/>
      <c r="F39" s="175"/>
      <c r="G39" s="175"/>
      <c r="H39" s="85"/>
    </row>
    <row r="40" spans="1:10" x14ac:dyDescent="0.2">
      <c r="A40" s="175"/>
      <c r="B40" s="175"/>
      <c r="C40" s="175"/>
      <c r="D40" s="175"/>
      <c r="E40" s="175"/>
      <c r="F40" s="175"/>
      <c r="G40" s="175"/>
      <c r="H40" s="85"/>
    </row>
    <row r="41" spans="1:10" x14ac:dyDescent="0.2">
      <c r="A41" s="175"/>
      <c r="B41" s="175"/>
      <c r="C41" s="175"/>
      <c r="D41" s="175"/>
      <c r="E41" s="175"/>
      <c r="F41" s="175"/>
      <c r="G41" s="175"/>
      <c r="H41" s="85"/>
    </row>
    <row r="42" spans="1:10" x14ac:dyDescent="0.2">
      <c r="A42" s="175"/>
      <c r="B42" s="175"/>
      <c r="C42" s="175"/>
      <c r="D42" s="175"/>
      <c r="E42" s="175"/>
      <c r="F42" s="175"/>
      <c r="G42" s="175"/>
      <c r="H42" s="85"/>
    </row>
    <row r="43" spans="1:10" x14ac:dyDescent="0.2">
      <c r="A43" s="175"/>
      <c r="B43" s="175"/>
      <c r="C43" s="175"/>
      <c r="D43" s="175"/>
      <c r="E43" s="175"/>
      <c r="F43" s="175"/>
      <c r="G43" s="175"/>
      <c r="H43" s="85"/>
    </row>
    <row r="44" spans="1:10" ht="16" thickBot="1" x14ac:dyDescent="0.25">
      <c r="A44" s="175"/>
      <c r="B44" s="175"/>
      <c r="C44" s="175"/>
      <c r="D44" s="175"/>
      <c r="E44" s="175"/>
      <c r="F44" s="175"/>
      <c r="G44" s="175"/>
      <c r="H44" s="85"/>
      <c r="I44" s="58">
        <v>1</v>
      </c>
      <c r="J44" s="91"/>
    </row>
    <row r="45" spans="1:10" ht="17" thickTop="1" thickBot="1" x14ac:dyDescent="0.25"/>
    <row r="46" spans="1:10" ht="31" customHeight="1" thickBot="1" x14ac:dyDescent="0.25">
      <c r="A46" s="180" t="s">
        <v>78</v>
      </c>
      <c r="B46" s="181"/>
      <c r="C46" s="181"/>
      <c r="D46" s="181"/>
      <c r="E46" s="181"/>
      <c r="F46" s="181"/>
      <c r="G46" s="181"/>
      <c r="H46" s="84"/>
      <c r="I46" s="76" t="s">
        <v>79</v>
      </c>
      <c r="J46" s="143"/>
    </row>
    <row r="47" spans="1:10" x14ac:dyDescent="0.2">
      <c r="A47" s="175"/>
      <c r="B47" s="175"/>
      <c r="C47" s="175"/>
      <c r="D47" s="175"/>
      <c r="E47" s="175"/>
      <c r="F47" s="175"/>
      <c r="G47" s="175"/>
      <c r="H47" s="85"/>
      <c r="I47" s="1"/>
      <c r="J47" s="1"/>
    </row>
    <row r="48" spans="1:10" x14ac:dyDescent="0.2">
      <c r="A48" s="175"/>
      <c r="B48" s="175"/>
      <c r="C48" s="175"/>
      <c r="D48" s="175"/>
      <c r="E48" s="175"/>
      <c r="F48" s="175"/>
      <c r="G48" s="175"/>
      <c r="H48" s="85"/>
      <c r="I48" s="1"/>
      <c r="J48" s="1"/>
    </row>
    <row r="49" spans="1:10" x14ac:dyDescent="0.2">
      <c r="A49" s="175"/>
      <c r="B49" s="175"/>
      <c r="C49" s="175"/>
      <c r="D49" s="175"/>
      <c r="E49" s="175"/>
      <c r="F49" s="175"/>
      <c r="G49" s="175"/>
      <c r="H49" s="85"/>
    </row>
    <row r="50" spans="1:10" x14ac:dyDescent="0.2">
      <c r="A50" s="175"/>
      <c r="B50" s="175"/>
      <c r="C50" s="175"/>
      <c r="D50" s="175"/>
      <c r="E50" s="175"/>
      <c r="F50" s="175"/>
      <c r="G50" s="175"/>
      <c r="H50" s="85"/>
    </row>
    <row r="51" spans="1:10" x14ac:dyDescent="0.2">
      <c r="A51" s="175"/>
      <c r="B51" s="175"/>
      <c r="C51" s="175"/>
      <c r="D51" s="175"/>
      <c r="E51" s="175"/>
      <c r="F51" s="175"/>
      <c r="G51" s="175"/>
      <c r="H51" s="85"/>
    </row>
    <row r="52" spans="1:10" x14ac:dyDescent="0.2">
      <c r="A52" s="175"/>
      <c r="B52" s="175"/>
      <c r="C52" s="175"/>
      <c r="D52" s="175"/>
      <c r="E52" s="175"/>
      <c r="F52" s="175"/>
      <c r="G52" s="175"/>
      <c r="H52" s="85"/>
    </row>
    <row r="53" spans="1:10" x14ac:dyDescent="0.2">
      <c r="A53" s="175"/>
      <c r="B53" s="175"/>
      <c r="C53" s="175"/>
      <c r="D53" s="175"/>
      <c r="E53" s="175"/>
      <c r="F53" s="175"/>
      <c r="G53" s="175"/>
      <c r="H53" s="85"/>
    </row>
    <row r="54" spans="1:10" x14ac:dyDescent="0.2">
      <c r="A54" s="175"/>
      <c r="B54" s="175"/>
      <c r="C54" s="175"/>
      <c r="D54" s="175"/>
      <c r="E54" s="175"/>
      <c r="F54" s="175"/>
      <c r="G54" s="175"/>
      <c r="H54" s="85"/>
    </row>
    <row r="55" spans="1:10" x14ac:dyDescent="0.2">
      <c r="A55" s="175"/>
      <c r="B55" s="175"/>
      <c r="C55" s="175"/>
      <c r="D55" s="175"/>
      <c r="E55" s="175"/>
      <c r="F55" s="175"/>
      <c r="G55" s="175"/>
      <c r="H55" s="85"/>
    </row>
    <row r="56" spans="1:10" x14ac:dyDescent="0.2">
      <c r="A56" s="175"/>
      <c r="B56" s="175"/>
      <c r="C56" s="175"/>
      <c r="D56" s="175"/>
      <c r="E56" s="175"/>
      <c r="F56" s="175"/>
      <c r="G56" s="175"/>
      <c r="H56" s="85"/>
    </row>
    <row r="57" spans="1:10" x14ac:dyDescent="0.2">
      <c r="A57" s="175"/>
      <c r="B57" s="175"/>
      <c r="C57" s="175"/>
      <c r="D57" s="175"/>
      <c r="E57" s="175"/>
      <c r="F57" s="175"/>
      <c r="G57" s="175"/>
      <c r="H57" s="85"/>
    </row>
    <row r="58" spans="1:10" x14ac:dyDescent="0.2">
      <c r="A58" s="175"/>
      <c r="B58" s="175"/>
      <c r="C58" s="175"/>
      <c r="D58" s="175"/>
      <c r="E58" s="175"/>
      <c r="F58" s="175"/>
      <c r="G58" s="175"/>
      <c r="H58" s="85"/>
    </row>
    <row r="59" spans="1:10" x14ac:dyDescent="0.2">
      <c r="A59" s="175"/>
      <c r="B59" s="175"/>
      <c r="C59" s="175"/>
      <c r="D59" s="175"/>
      <c r="E59" s="175"/>
      <c r="F59" s="175"/>
      <c r="G59" s="175"/>
      <c r="H59" s="85"/>
    </row>
    <row r="60" spans="1:10" x14ac:dyDescent="0.2">
      <c r="A60" s="175"/>
      <c r="B60" s="175"/>
      <c r="C60" s="175"/>
      <c r="D60" s="175"/>
      <c r="E60" s="175"/>
      <c r="F60" s="175"/>
      <c r="G60" s="175"/>
      <c r="H60" s="85"/>
    </row>
    <row r="61" spans="1:10" x14ac:dyDescent="0.2">
      <c r="A61" s="175"/>
      <c r="B61" s="175"/>
      <c r="C61" s="175"/>
      <c r="D61" s="175"/>
      <c r="E61" s="175"/>
      <c r="F61" s="175"/>
      <c r="G61" s="175"/>
      <c r="H61" s="85"/>
    </row>
    <row r="62" spans="1:10" ht="16" thickBot="1" x14ac:dyDescent="0.25">
      <c r="A62" s="175"/>
      <c r="B62" s="175"/>
      <c r="C62" s="175"/>
      <c r="D62" s="175"/>
      <c r="E62" s="175"/>
      <c r="F62" s="175"/>
      <c r="G62" s="175"/>
      <c r="H62" s="85"/>
      <c r="I62" s="58">
        <v>1</v>
      </c>
      <c r="J62" s="91"/>
    </row>
    <row r="63" spans="1:10" ht="16" thickTop="1" x14ac:dyDescent="0.2"/>
  </sheetData>
  <mergeCells count="6">
    <mergeCell ref="A47:G62"/>
    <mergeCell ref="A11:G11"/>
    <mergeCell ref="A15:G15"/>
    <mergeCell ref="A28:G28"/>
    <mergeCell ref="A29:G44"/>
    <mergeCell ref="A46:G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7"/>
  <sheetViews>
    <sheetView zoomScaleNormal="100" workbookViewId="0">
      <pane xSplit="1" ySplit="5" topLeftCell="O6" activePane="bottomRight" state="frozen"/>
      <selection pane="topRight" activeCell="B1" sqref="B1"/>
      <selection pane="bottomLeft" activeCell="A10" sqref="A10"/>
      <selection pane="bottomRight" activeCell="J43" sqref="J43"/>
    </sheetView>
  </sheetViews>
  <sheetFormatPr baseColWidth="10" defaultColWidth="8.83203125" defaultRowHeight="15" x14ac:dyDescent="0.2"/>
  <cols>
    <col min="1" max="1" width="38.1640625" style="4" bestFit="1" customWidth="1"/>
    <col min="2" max="2" width="14.33203125" style="4" customWidth="1"/>
    <col min="3" max="3" width="15.33203125" style="4" customWidth="1"/>
    <col min="4" max="4" width="16.1640625" style="1" customWidth="1"/>
    <col min="5" max="6" width="20.83203125" style="1" customWidth="1"/>
    <col min="7" max="7" width="24.5" style="1" customWidth="1"/>
    <col min="8" max="8" width="60.33203125" style="1" customWidth="1"/>
    <col min="9" max="9" width="31.5" style="1" customWidth="1"/>
    <col min="10" max="24" width="25.83203125" style="1" customWidth="1"/>
    <col min="25" max="16384" width="8.83203125" style="1"/>
  </cols>
  <sheetData>
    <row r="1" spans="1:23" ht="24" x14ac:dyDescent="0.3">
      <c r="A1" s="189" t="s">
        <v>86</v>
      </c>
      <c r="B1" s="189"/>
      <c r="C1" s="189"/>
    </row>
    <row r="3" spans="1:23" ht="25" thickBot="1" x14ac:dyDescent="0.35">
      <c r="J3" s="166" t="s">
        <v>134</v>
      </c>
    </row>
    <row r="4" spans="1:23" ht="16" x14ac:dyDescent="0.2">
      <c r="A4" s="193" t="s">
        <v>11</v>
      </c>
      <c r="B4" s="194"/>
      <c r="C4" s="194"/>
      <c r="D4" s="194"/>
      <c r="E4" s="194"/>
      <c r="F4" s="194"/>
      <c r="G4" s="194"/>
      <c r="H4" s="195"/>
      <c r="I4" s="139" t="s">
        <v>138</v>
      </c>
      <c r="J4" s="185" t="s">
        <v>126</v>
      </c>
      <c r="K4" s="185"/>
      <c r="L4" s="185"/>
      <c r="M4" s="185"/>
      <c r="N4" s="185"/>
      <c r="O4" s="185"/>
      <c r="P4" s="185"/>
      <c r="Q4" s="182" t="s">
        <v>119</v>
      </c>
      <c r="R4" s="183"/>
      <c r="S4" s="183"/>
      <c r="T4" s="183"/>
      <c r="U4" s="183"/>
      <c r="V4" s="184"/>
    </row>
    <row r="5" spans="1:23" ht="97.75" customHeight="1" x14ac:dyDescent="0.2">
      <c r="A5" s="14" t="s">
        <v>25</v>
      </c>
      <c r="B5" s="6" t="s">
        <v>13</v>
      </c>
      <c r="C5" s="6" t="s">
        <v>133</v>
      </c>
      <c r="D5" s="6" t="s">
        <v>12</v>
      </c>
      <c r="E5" s="6" t="s">
        <v>5</v>
      </c>
      <c r="F5" s="6" t="s">
        <v>27</v>
      </c>
      <c r="G5" s="6" t="s">
        <v>24</v>
      </c>
      <c r="H5" s="100" t="s">
        <v>26</v>
      </c>
      <c r="I5" s="147" t="s">
        <v>136</v>
      </c>
      <c r="J5" s="123" t="s">
        <v>112</v>
      </c>
      <c r="K5" s="119" t="s">
        <v>113</v>
      </c>
      <c r="L5" s="120" t="s">
        <v>114</v>
      </c>
      <c r="M5" s="119" t="s">
        <v>115</v>
      </c>
      <c r="N5" s="121" t="s">
        <v>116</v>
      </c>
      <c r="O5" s="119" t="s">
        <v>117</v>
      </c>
      <c r="P5" s="119" t="s">
        <v>118</v>
      </c>
      <c r="Q5" s="122" t="s">
        <v>120</v>
      </c>
      <c r="R5" s="119" t="s">
        <v>121</v>
      </c>
      <c r="S5" s="123" t="s">
        <v>122</v>
      </c>
      <c r="T5" s="123" t="s">
        <v>123</v>
      </c>
      <c r="U5" s="119" t="s">
        <v>124</v>
      </c>
      <c r="V5" s="119" t="s">
        <v>125</v>
      </c>
      <c r="W5" s="113" t="s">
        <v>94</v>
      </c>
    </row>
    <row r="6" spans="1:23" ht="45" x14ac:dyDescent="0.2">
      <c r="A6" s="16" t="s">
        <v>15</v>
      </c>
      <c r="B6" s="2">
        <v>40</v>
      </c>
      <c r="C6" s="118">
        <f>SUM(J6:V6)</f>
        <v>0.5</v>
      </c>
      <c r="D6" s="8">
        <v>100000</v>
      </c>
      <c r="E6" s="8">
        <v>30000</v>
      </c>
      <c r="F6" s="69">
        <f>+D6+E6</f>
        <v>130000</v>
      </c>
      <c r="G6" s="70">
        <f>+F6*C6</f>
        <v>65000</v>
      </c>
      <c r="H6" s="168" t="s">
        <v>6</v>
      </c>
      <c r="I6" s="171">
        <v>1</v>
      </c>
      <c r="J6" s="135">
        <v>0.5</v>
      </c>
      <c r="K6" s="3"/>
      <c r="L6" s="3"/>
      <c r="M6" s="3"/>
      <c r="N6" s="3"/>
      <c r="O6" s="3"/>
      <c r="P6" s="102"/>
      <c r="Q6" s="130"/>
      <c r="R6" s="3"/>
      <c r="S6" s="3"/>
      <c r="T6" s="3"/>
      <c r="U6" s="3"/>
      <c r="V6" s="102"/>
      <c r="W6" s="3"/>
    </row>
    <row r="7" spans="1:23" x14ac:dyDescent="0.2">
      <c r="A7" s="16" t="s">
        <v>0</v>
      </c>
      <c r="B7" s="2"/>
      <c r="C7" s="118">
        <f t="shared" ref="C7:C11" si="0">SUM(J7:V7)</f>
        <v>0</v>
      </c>
      <c r="D7" s="2"/>
      <c r="E7" s="2"/>
      <c r="F7" s="71"/>
      <c r="G7" s="72"/>
      <c r="H7" s="102"/>
      <c r="I7" s="172"/>
      <c r="J7" s="135"/>
      <c r="K7" s="3"/>
      <c r="L7" s="3"/>
      <c r="M7" s="3"/>
      <c r="N7" s="3"/>
      <c r="O7" s="3"/>
      <c r="P7" s="102"/>
      <c r="Q7" s="130"/>
      <c r="R7" s="3"/>
      <c r="S7" s="3"/>
      <c r="T7" s="3"/>
      <c r="U7" s="3"/>
      <c r="V7" s="102"/>
      <c r="W7" s="3"/>
    </row>
    <row r="8" spans="1:23" x14ac:dyDescent="0.2">
      <c r="A8" s="16" t="s">
        <v>1</v>
      </c>
      <c r="B8" s="2"/>
      <c r="C8" s="118">
        <f t="shared" si="0"/>
        <v>0</v>
      </c>
      <c r="D8" s="3"/>
      <c r="E8" s="3"/>
      <c r="F8" s="71"/>
      <c r="G8" s="72"/>
      <c r="H8" s="102"/>
      <c r="I8" s="172"/>
      <c r="J8" s="135"/>
      <c r="K8" s="3"/>
      <c r="L8" s="3"/>
      <c r="M8" s="3"/>
      <c r="N8" s="3"/>
      <c r="O8" s="3"/>
      <c r="P8" s="102"/>
      <c r="Q8" s="130"/>
      <c r="R8" s="3"/>
      <c r="S8" s="3"/>
      <c r="T8" s="3"/>
      <c r="U8" s="3"/>
      <c r="V8" s="102"/>
      <c r="W8" s="3"/>
    </row>
    <row r="9" spans="1:23" x14ac:dyDescent="0.2">
      <c r="A9" s="16" t="s">
        <v>2</v>
      </c>
      <c r="B9" s="2"/>
      <c r="C9" s="118">
        <f t="shared" si="0"/>
        <v>0</v>
      </c>
      <c r="D9" s="3"/>
      <c r="E9" s="3"/>
      <c r="F9" s="71"/>
      <c r="G9" s="72"/>
      <c r="H9" s="102"/>
      <c r="I9" s="172"/>
      <c r="J9" s="135"/>
      <c r="K9" s="3"/>
      <c r="L9" s="3"/>
      <c r="M9" s="3"/>
      <c r="N9" s="3"/>
      <c r="O9" s="3"/>
      <c r="P9" s="102"/>
      <c r="Q9" s="130"/>
      <c r="R9" s="3"/>
      <c r="S9" s="3"/>
      <c r="T9" s="3"/>
      <c r="U9" s="3"/>
      <c r="V9" s="102"/>
      <c r="W9" s="3"/>
    </row>
    <row r="10" spans="1:23" x14ac:dyDescent="0.2">
      <c r="A10" s="16" t="s">
        <v>3</v>
      </c>
      <c r="B10" s="2"/>
      <c r="C10" s="118">
        <f t="shared" si="0"/>
        <v>0</v>
      </c>
      <c r="D10" s="3"/>
      <c r="E10" s="3"/>
      <c r="F10" s="71"/>
      <c r="G10" s="72"/>
      <c r="H10" s="102"/>
      <c r="I10" s="172"/>
      <c r="J10" s="135"/>
      <c r="K10" s="3"/>
      <c r="L10" s="3"/>
      <c r="M10" s="3"/>
      <c r="N10" s="3"/>
      <c r="O10" s="3"/>
      <c r="P10" s="102"/>
      <c r="Q10" s="130"/>
      <c r="R10" s="3"/>
      <c r="S10" s="3"/>
      <c r="T10" s="3"/>
      <c r="U10" s="3"/>
      <c r="V10" s="102"/>
      <c r="W10" s="3"/>
    </row>
    <row r="11" spans="1:23" x14ac:dyDescent="0.2">
      <c r="A11" s="16" t="s">
        <v>4</v>
      </c>
      <c r="B11" s="2"/>
      <c r="C11" s="118">
        <f t="shared" si="0"/>
        <v>0</v>
      </c>
      <c r="D11" s="3"/>
      <c r="E11" s="3"/>
      <c r="F11" s="71"/>
      <c r="G11" s="72"/>
      <c r="H11" s="102"/>
      <c r="I11" s="172"/>
      <c r="J11" s="135"/>
      <c r="K11" s="3"/>
      <c r="L11" s="3"/>
      <c r="M11" s="3"/>
      <c r="N11" s="3"/>
      <c r="O11" s="3"/>
      <c r="P11" s="102"/>
      <c r="Q11" s="130"/>
      <c r="R11" s="3"/>
      <c r="S11" s="3"/>
      <c r="T11" s="3"/>
      <c r="U11" s="3"/>
      <c r="V11" s="102"/>
      <c r="W11" s="3"/>
    </row>
    <row r="12" spans="1:23" ht="13.75" customHeight="1" x14ac:dyDescent="0.2">
      <c r="A12" s="16"/>
      <c r="B12" s="2"/>
      <c r="C12" s="2"/>
      <c r="D12" s="3"/>
      <c r="E12" s="3"/>
      <c r="F12" s="71"/>
      <c r="G12" s="72"/>
      <c r="H12" s="102"/>
      <c r="I12" s="172"/>
      <c r="J12" s="135"/>
      <c r="K12" s="3"/>
      <c r="L12" s="3"/>
      <c r="M12" s="3"/>
      <c r="N12" s="3"/>
      <c r="O12" s="3"/>
      <c r="P12" s="3"/>
      <c r="Q12" s="3"/>
      <c r="R12" s="3"/>
      <c r="S12" s="3"/>
      <c r="T12" s="3"/>
      <c r="U12" s="3"/>
      <c r="V12" s="102"/>
      <c r="W12" s="3"/>
    </row>
    <row r="13" spans="1:23" ht="16" thickBot="1" x14ac:dyDescent="0.25">
      <c r="A13" s="18" t="s">
        <v>10</v>
      </c>
      <c r="B13" s="19"/>
      <c r="C13" s="19">
        <f>SUM(C6:C12)</f>
        <v>0.5</v>
      </c>
      <c r="D13" s="20"/>
      <c r="E13" s="20"/>
      <c r="F13" s="73"/>
      <c r="G13" s="74">
        <f>SUM(G6:G12)</f>
        <v>65000</v>
      </c>
      <c r="H13" s="103"/>
      <c r="I13" s="74">
        <f>SUM(I6:I12)</f>
        <v>1</v>
      </c>
      <c r="J13" s="135"/>
      <c r="K13" s="3"/>
      <c r="L13" s="3"/>
      <c r="M13" s="3"/>
      <c r="N13" s="3"/>
      <c r="O13" s="3"/>
      <c r="P13" s="3"/>
      <c r="Q13" s="3"/>
      <c r="R13" s="3"/>
      <c r="S13" s="3"/>
      <c r="T13" s="3"/>
      <c r="U13" s="3"/>
      <c r="V13" s="102"/>
      <c r="W13" s="3"/>
    </row>
    <row r="14" spans="1:23" ht="16" thickBot="1" x14ac:dyDescent="0.25">
      <c r="A14" s="124"/>
      <c r="B14" s="30"/>
      <c r="C14" s="30"/>
      <c r="D14" s="29"/>
      <c r="E14" s="29"/>
      <c r="F14" s="29"/>
      <c r="G14" s="31"/>
      <c r="H14" s="104"/>
      <c r="I14" s="141"/>
      <c r="J14" s="136"/>
      <c r="K14" s="133"/>
      <c r="L14" s="133"/>
      <c r="M14" s="133"/>
      <c r="N14" s="133"/>
      <c r="O14" s="133"/>
      <c r="P14" s="133"/>
      <c r="Q14" s="133"/>
      <c r="R14" s="133"/>
      <c r="S14" s="133"/>
      <c r="T14" s="133"/>
      <c r="U14" s="133"/>
      <c r="V14" s="107"/>
      <c r="W14" s="3"/>
    </row>
    <row r="15" spans="1:23" ht="63" thickBot="1" x14ac:dyDescent="0.35">
      <c r="A15" s="196" t="s">
        <v>28</v>
      </c>
      <c r="B15" s="197"/>
      <c r="C15" s="197"/>
      <c r="D15" s="197"/>
      <c r="E15" s="197"/>
      <c r="F15" s="197"/>
      <c r="G15" s="197"/>
      <c r="H15" s="105" t="s">
        <v>75</v>
      </c>
      <c r="I15" s="142"/>
      <c r="J15" s="164" t="s">
        <v>135</v>
      </c>
      <c r="K15" s="165"/>
      <c r="L15" s="165"/>
      <c r="M15" s="165"/>
      <c r="N15" s="165"/>
      <c r="O15" s="165"/>
      <c r="P15" s="165"/>
      <c r="Q15" s="134"/>
      <c r="R15" s="134"/>
      <c r="S15" s="134"/>
      <c r="T15" s="134"/>
      <c r="U15" s="134"/>
      <c r="V15" s="134"/>
      <c r="W15" s="3"/>
    </row>
    <row r="16" spans="1:23" ht="28.75" customHeight="1" x14ac:dyDescent="0.2">
      <c r="A16" s="25" t="s">
        <v>54</v>
      </c>
      <c r="B16" s="195" t="s">
        <v>22</v>
      </c>
      <c r="C16" s="198"/>
      <c r="D16" s="198"/>
      <c r="E16" s="198"/>
      <c r="F16" s="198"/>
      <c r="G16" s="86" t="s">
        <v>18</v>
      </c>
      <c r="H16" s="105" t="s">
        <v>51</v>
      </c>
      <c r="I16" s="86" t="s">
        <v>18</v>
      </c>
      <c r="J16" s="137"/>
      <c r="K16" s="11"/>
      <c r="L16" s="11"/>
      <c r="M16" s="11"/>
      <c r="N16" s="11"/>
      <c r="O16" s="11"/>
      <c r="P16" s="11"/>
      <c r="Q16" s="11"/>
      <c r="R16" s="11"/>
      <c r="S16" s="11"/>
      <c r="T16" s="11"/>
      <c r="U16" s="11"/>
      <c r="V16" s="108"/>
      <c r="W16" s="3"/>
    </row>
    <row r="17" spans="1:23" x14ac:dyDescent="0.2">
      <c r="A17" s="16"/>
      <c r="B17" s="186"/>
      <c r="C17" s="187"/>
      <c r="D17" s="187"/>
      <c r="E17" s="187"/>
      <c r="F17" s="188"/>
      <c r="G17" s="63">
        <v>1</v>
      </c>
      <c r="H17" s="102"/>
      <c r="I17" s="169">
        <v>1</v>
      </c>
      <c r="J17" s="135"/>
      <c r="K17" s="3"/>
      <c r="L17" s="3"/>
      <c r="M17" s="3"/>
      <c r="N17" s="3"/>
      <c r="O17" s="3"/>
      <c r="P17" s="3"/>
      <c r="Q17" s="3"/>
      <c r="R17" s="3"/>
      <c r="S17" s="3"/>
      <c r="T17" s="3"/>
      <c r="U17" s="3"/>
      <c r="V17" s="102"/>
      <c r="W17" s="3"/>
    </row>
    <row r="18" spans="1:23" x14ac:dyDescent="0.2">
      <c r="A18" s="16"/>
      <c r="B18" s="186"/>
      <c r="C18" s="187"/>
      <c r="D18" s="187"/>
      <c r="E18" s="187"/>
      <c r="F18" s="188"/>
      <c r="G18" s="64">
        <v>1</v>
      </c>
      <c r="H18" s="102"/>
      <c r="I18" s="170">
        <v>1</v>
      </c>
      <c r="J18" s="135"/>
      <c r="K18" s="3"/>
      <c r="L18" s="3"/>
      <c r="M18" s="3"/>
      <c r="N18" s="3"/>
      <c r="O18" s="3"/>
      <c r="P18" s="3"/>
      <c r="Q18" s="3"/>
      <c r="R18" s="3"/>
      <c r="S18" s="3"/>
      <c r="T18" s="3"/>
      <c r="U18" s="3"/>
      <c r="V18" s="102"/>
      <c r="W18" s="3"/>
    </row>
    <row r="19" spans="1:23" x14ac:dyDescent="0.2">
      <c r="A19" s="16"/>
      <c r="B19" s="186"/>
      <c r="C19" s="187"/>
      <c r="D19" s="187"/>
      <c r="E19" s="187"/>
      <c r="F19" s="188"/>
      <c r="G19" s="64">
        <v>1</v>
      </c>
      <c r="H19" s="102"/>
      <c r="I19" s="170">
        <v>1</v>
      </c>
      <c r="J19" s="135"/>
      <c r="K19" s="3"/>
      <c r="L19" s="3"/>
      <c r="M19" s="3"/>
      <c r="N19" s="3"/>
      <c r="O19" s="3"/>
      <c r="P19" s="3"/>
      <c r="Q19" s="3"/>
      <c r="R19" s="3"/>
      <c r="S19" s="3"/>
      <c r="T19" s="3"/>
      <c r="U19" s="3"/>
      <c r="V19" s="102"/>
      <c r="W19" s="3"/>
    </row>
    <row r="20" spans="1:23" x14ac:dyDescent="0.2">
      <c r="A20" s="16"/>
      <c r="B20" s="186"/>
      <c r="C20" s="187"/>
      <c r="D20" s="187"/>
      <c r="E20" s="187"/>
      <c r="F20" s="188"/>
      <c r="G20" s="64">
        <v>1</v>
      </c>
      <c r="H20" s="102"/>
      <c r="I20" s="170">
        <v>1</v>
      </c>
      <c r="J20" s="135"/>
      <c r="K20" s="3"/>
      <c r="L20" s="3"/>
      <c r="M20" s="3"/>
      <c r="N20" s="3"/>
      <c r="O20" s="3"/>
      <c r="P20" s="3"/>
      <c r="Q20" s="3"/>
      <c r="R20" s="3"/>
      <c r="S20" s="3"/>
      <c r="T20" s="3"/>
      <c r="U20" s="3"/>
      <c r="V20" s="102"/>
      <c r="W20" s="3"/>
    </row>
    <row r="21" spans="1:23" ht="16" thickBot="1" x14ac:dyDescent="0.25">
      <c r="A21" s="18" t="s">
        <v>17</v>
      </c>
      <c r="B21" s="27"/>
      <c r="C21" s="27"/>
      <c r="D21" s="20"/>
      <c r="E21" s="20"/>
      <c r="F21" s="20"/>
      <c r="G21" s="65">
        <f>SUM(G17:G20)</f>
        <v>4</v>
      </c>
      <c r="H21" s="103"/>
      <c r="I21" s="65">
        <f>SUM(I17:I20)</f>
        <v>4</v>
      </c>
      <c r="J21" s="135"/>
      <c r="K21" s="3"/>
      <c r="L21" s="3"/>
      <c r="M21" s="3"/>
      <c r="N21" s="3"/>
      <c r="O21" s="3"/>
      <c r="P21" s="3"/>
      <c r="Q21" s="3"/>
      <c r="R21" s="3"/>
      <c r="S21" s="3"/>
      <c r="T21" s="3"/>
      <c r="U21" s="3"/>
      <c r="V21" s="102"/>
      <c r="W21" s="3"/>
    </row>
    <row r="22" spans="1:23" ht="16" thickBot="1" x14ac:dyDescent="0.25">
      <c r="A22" s="124"/>
      <c r="B22" s="33"/>
      <c r="C22" s="33"/>
      <c r="D22" s="29"/>
      <c r="E22" s="29"/>
      <c r="F22" s="29"/>
      <c r="G22" s="31"/>
      <c r="H22" s="104"/>
      <c r="I22" s="31"/>
      <c r="J22" s="135"/>
      <c r="K22" s="3"/>
      <c r="L22" s="3"/>
      <c r="M22" s="3"/>
      <c r="N22" s="3"/>
      <c r="O22" s="3"/>
      <c r="P22" s="3"/>
      <c r="Q22" s="3"/>
      <c r="R22" s="3"/>
      <c r="S22" s="3"/>
      <c r="T22" s="3"/>
      <c r="U22" s="3"/>
      <c r="V22" s="102"/>
      <c r="W22" s="3"/>
    </row>
    <row r="23" spans="1:23" x14ac:dyDescent="0.2">
      <c r="A23" s="12" t="s">
        <v>55</v>
      </c>
      <c r="B23" s="13" t="s">
        <v>19</v>
      </c>
      <c r="C23" s="13" t="s">
        <v>20</v>
      </c>
      <c r="D23" s="34"/>
      <c r="E23" s="34"/>
      <c r="F23" s="34"/>
      <c r="G23" s="34"/>
      <c r="H23" s="106" t="s">
        <v>52</v>
      </c>
      <c r="I23" s="34"/>
      <c r="J23" s="135"/>
      <c r="K23" s="3"/>
      <c r="L23" s="3"/>
      <c r="M23" s="3"/>
      <c r="N23" s="3"/>
      <c r="O23" s="3"/>
      <c r="P23" s="3"/>
      <c r="Q23" s="3"/>
      <c r="R23" s="3"/>
      <c r="S23" s="3"/>
      <c r="T23" s="3"/>
      <c r="U23" s="3"/>
      <c r="V23" s="102"/>
      <c r="W23" s="3"/>
    </row>
    <row r="24" spans="1:23" x14ac:dyDescent="0.2">
      <c r="A24" s="16" t="s">
        <v>23</v>
      </c>
      <c r="B24" s="2">
        <v>100</v>
      </c>
      <c r="C24" s="23">
        <v>0.54500000000000004</v>
      </c>
      <c r="D24" s="24"/>
      <c r="E24" s="24"/>
      <c r="F24" s="24"/>
      <c r="G24" s="63">
        <f>+B24*C24</f>
        <v>54.500000000000007</v>
      </c>
      <c r="H24" s="102"/>
      <c r="I24" s="169">
        <f>+D24*E24</f>
        <v>0</v>
      </c>
      <c r="J24" s="135"/>
      <c r="K24" s="3"/>
      <c r="L24" s="3"/>
      <c r="M24" s="3"/>
      <c r="N24" s="3"/>
      <c r="O24" s="3"/>
      <c r="P24" s="3"/>
      <c r="Q24" s="3"/>
      <c r="R24" s="3"/>
      <c r="S24" s="3"/>
      <c r="T24" s="3"/>
      <c r="U24" s="3"/>
      <c r="V24" s="102"/>
      <c r="W24" s="3"/>
    </row>
    <row r="25" spans="1:23" x14ac:dyDescent="0.2">
      <c r="A25" s="16" t="s">
        <v>0</v>
      </c>
      <c r="B25" s="2"/>
      <c r="C25" s="23">
        <v>0.54500000000000004</v>
      </c>
      <c r="D25" s="24"/>
      <c r="E25" s="24"/>
      <c r="F25" s="24"/>
      <c r="G25" s="64">
        <f t="shared" ref="G25:I29" si="1">+B25*C25</f>
        <v>0</v>
      </c>
      <c r="H25" s="102"/>
      <c r="I25" s="170">
        <f t="shared" si="1"/>
        <v>0</v>
      </c>
      <c r="J25" s="135"/>
      <c r="K25" s="3"/>
      <c r="L25" s="3"/>
      <c r="M25" s="3"/>
      <c r="N25" s="3"/>
      <c r="O25" s="3"/>
      <c r="P25" s="3"/>
      <c r="Q25" s="3"/>
      <c r="R25" s="3"/>
      <c r="S25" s="3"/>
      <c r="T25" s="3"/>
      <c r="U25" s="3"/>
      <c r="V25" s="102"/>
      <c r="W25" s="3"/>
    </row>
    <row r="26" spans="1:23" x14ac:dyDescent="0.2">
      <c r="A26" s="16" t="s">
        <v>1</v>
      </c>
      <c r="B26" s="2"/>
      <c r="C26" s="23">
        <v>0.54500000000000004</v>
      </c>
      <c r="D26" s="24"/>
      <c r="E26" s="24"/>
      <c r="F26" s="24"/>
      <c r="G26" s="64">
        <f t="shared" si="1"/>
        <v>0</v>
      </c>
      <c r="H26" s="102"/>
      <c r="I26" s="170">
        <f t="shared" si="1"/>
        <v>0</v>
      </c>
      <c r="J26" s="135"/>
      <c r="K26" s="3"/>
      <c r="L26" s="3"/>
      <c r="M26" s="3"/>
      <c r="N26" s="3"/>
      <c r="O26" s="3"/>
      <c r="P26" s="3"/>
      <c r="Q26" s="3"/>
      <c r="R26" s="3"/>
      <c r="S26" s="3"/>
      <c r="T26" s="3"/>
      <c r="U26" s="3"/>
      <c r="V26" s="102"/>
      <c r="W26" s="3"/>
    </row>
    <row r="27" spans="1:23" x14ac:dyDescent="0.2">
      <c r="A27" s="16" t="s">
        <v>2</v>
      </c>
      <c r="B27" s="2"/>
      <c r="C27" s="23">
        <v>0.54500000000000004</v>
      </c>
      <c r="D27" s="24"/>
      <c r="E27" s="24"/>
      <c r="F27" s="24"/>
      <c r="G27" s="64">
        <f t="shared" si="1"/>
        <v>0</v>
      </c>
      <c r="H27" s="102"/>
      <c r="I27" s="170">
        <f t="shared" si="1"/>
        <v>0</v>
      </c>
      <c r="J27" s="135"/>
      <c r="K27" s="3"/>
      <c r="L27" s="3"/>
      <c r="M27" s="3"/>
      <c r="N27" s="3"/>
      <c r="O27" s="3"/>
      <c r="P27" s="3"/>
      <c r="Q27" s="3"/>
      <c r="R27" s="3"/>
      <c r="S27" s="3"/>
      <c r="T27" s="3"/>
      <c r="U27" s="3"/>
      <c r="V27" s="102"/>
      <c r="W27" s="3"/>
    </row>
    <row r="28" spans="1:23" x14ac:dyDescent="0.2">
      <c r="A28" s="16" t="s">
        <v>3</v>
      </c>
      <c r="B28" s="2"/>
      <c r="C28" s="23">
        <v>0.54500000000000004</v>
      </c>
      <c r="D28" s="24"/>
      <c r="E28" s="24"/>
      <c r="F28" s="24"/>
      <c r="G28" s="64">
        <f t="shared" si="1"/>
        <v>0</v>
      </c>
      <c r="H28" s="102"/>
      <c r="I28" s="170">
        <f t="shared" si="1"/>
        <v>0</v>
      </c>
      <c r="J28" s="135"/>
      <c r="K28" s="3"/>
      <c r="L28" s="3"/>
      <c r="M28" s="3"/>
      <c r="N28" s="3"/>
      <c r="O28" s="3"/>
      <c r="P28" s="3"/>
      <c r="Q28" s="3"/>
      <c r="R28" s="3"/>
      <c r="S28" s="3"/>
      <c r="T28" s="3"/>
      <c r="U28" s="3"/>
      <c r="V28" s="102"/>
      <c r="W28" s="3"/>
    </row>
    <row r="29" spans="1:23" x14ac:dyDescent="0.2">
      <c r="A29" s="16" t="s">
        <v>4</v>
      </c>
      <c r="B29" s="2"/>
      <c r="C29" s="23">
        <v>0.54500000000000004</v>
      </c>
      <c r="D29" s="24"/>
      <c r="E29" s="24"/>
      <c r="F29" s="24"/>
      <c r="G29" s="64">
        <f t="shared" si="1"/>
        <v>0</v>
      </c>
      <c r="H29" s="102"/>
      <c r="I29" s="170">
        <f t="shared" si="1"/>
        <v>0</v>
      </c>
      <c r="J29" s="135"/>
      <c r="K29" s="3"/>
      <c r="L29" s="3"/>
      <c r="M29" s="3"/>
      <c r="N29" s="3"/>
      <c r="O29" s="3"/>
      <c r="P29" s="3"/>
      <c r="Q29" s="3"/>
      <c r="R29" s="3"/>
      <c r="S29" s="3"/>
      <c r="T29" s="3"/>
      <c r="U29" s="3"/>
      <c r="V29" s="102"/>
      <c r="W29" s="3"/>
    </row>
    <row r="30" spans="1:23" x14ac:dyDescent="0.2">
      <c r="A30" s="16"/>
      <c r="B30" s="2"/>
      <c r="C30" s="23"/>
      <c r="D30" s="24"/>
      <c r="E30" s="24"/>
      <c r="F30" s="24"/>
      <c r="G30" s="64"/>
      <c r="H30" s="102"/>
      <c r="I30" s="170"/>
      <c r="J30" s="135"/>
      <c r="K30" s="3"/>
      <c r="L30" s="3"/>
      <c r="M30" s="3"/>
      <c r="N30" s="3"/>
      <c r="O30" s="3"/>
      <c r="P30" s="3"/>
      <c r="Q30" s="3"/>
      <c r="R30" s="3"/>
      <c r="S30" s="3"/>
      <c r="T30" s="3"/>
      <c r="U30" s="3"/>
      <c r="V30" s="102"/>
      <c r="W30" s="3"/>
    </row>
    <row r="31" spans="1:23" ht="16" thickBot="1" x14ac:dyDescent="0.25">
      <c r="A31" s="18" t="s">
        <v>21</v>
      </c>
      <c r="B31" s="27"/>
      <c r="C31" s="27"/>
      <c r="D31" s="20"/>
      <c r="E31" s="20"/>
      <c r="F31" s="20"/>
      <c r="G31" s="68">
        <f>SUM(G24:G30)</f>
        <v>54.500000000000007</v>
      </c>
      <c r="H31" s="103"/>
      <c r="I31" s="68">
        <f>SUM(I24:I30)</f>
        <v>0</v>
      </c>
      <c r="J31" s="135"/>
      <c r="K31" s="3"/>
      <c r="L31" s="3"/>
      <c r="M31" s="3"/>
      <c r="N31" s="3"/>
      <c r="O31" s="3"/>
      <c r="P31" s="3"/>
      <c r="Q31" s="3"/>
      <c r="R31" s="3"/>
      <c r="S31" s="3"/>
      <c r="T31" s="3"/>
      <c r="U31" s="3"/>
      <c r="V31" s="102"/>
      <c r="W31" s="3"/>
    </row>
    <row r="32" spans="1:23" ht="16" thickBot="1" x14ac:dyDescent="0.25">
      <c r="A32" s="124"/>
      <c r="B32" s="33"/>
      <c r="C32" s="33"/>
      <c r="D32" s="29"/>
      <c r="E32" s="29"/>
      <c r="F32" s="29"/>
      <c r="G32" s="50"/>
      <c r="H32" s="104"/>
      <c r="I32" s="50"/>
      <c r="J32" s="135"/>
      <c r="K32" s="3"/>
      <c r="L32" s="3"/>
      <c r="M32" s="3"/>
      <c r="N32" s="3"/>
      <c r="O32" s="3"/>
      <c r="P32" s="3"/>
      <c r="Q32" s="3"/>
      <c r="R32" s="3"/>
      <c r="S32" s="3"/>
      <c r="T32" s="3"/>
      <c r="U32" s="3"/>
      <c r="V32" s="102"/>
      <c r="W32" s="3"/>
    </row>
    <row r="33" spans="1:23" ht="42" customHeight="1" x14ac:dyDescent="0.2">
      <c r="A33" s="12" t="s">
        <v>53</v>
      </c>
      <c r="B33" s="190" t="s">
        <v>47</v>
      </c>
      <c r="C33" s="191"/>
      <c r="D33" s="191"/>
      <c r="E33" s="191"/>
      <c r="F33" s="192"/>
      <c r="G33" s="34"/>
      <c r="H33" s="105" t="s">
        <v>48</v>
      </c>
      <c r="I33" s="34"/>
      <c r="J33" s="135"/>
      <c r="K33" s="3"/>
      <c r="L33" s="3"/>
      <c r="M33" s="3"/>
      <c r="N33" s="3"/>
      <c r="O33" s="3"/>
      <c r="P33" s="3"/>
      <c r="Q33" s="3"/>
      <c r="R33" s="3"/>
      <c r="S33" s="3"/>
      <c r="T33" s="3"/>
      <c r="U33" s="3"/>
      <c r="V33" s="102"/>
      <c r="W33" s="3"/>
    </row>
    <row r="34" spans="1:23" x14ac:dyDescent="0.2">
      <c r="A34" s="16"/>
      <c r="B34" s="186"/>
      <c r="C34" s="187"/>
      <c r="D34" s="187"/>
      <c r="E34" s="187"/>
      <c r="F34" s="188"/>
      <c r="G34" s="63">
        <v>1</v>
      </c>
      <c r="H34" s="102"/>
      <c r="I34" s="169">
        <v>1</v>
      </c>
      <c r="J34" s="135"/>
      <c r="K34" s="3"/>
      <c r="L34" s="3"/>
      <c r="M34" s="3"/>
      <c r="N34" s="3"/>
      <c r="O34" s="3"/>
      <c r="P34" s="3"/>
      <c r="Q34" s="3"/>
      <c r="R34" s="3"/>
      <c r="S34" s="3"/>
      <c r="T34" s="3"/>
      <c r="U34" s="3"/>
      <c r="V34" s="102"/>
      <c r="W34" s="3"/>
    </row>
    <row r="35" spans="1:23" x14ac:dyDescent="0.2">
      <c r="A35" s="16"/>
      <c r="B35" s="186"/>
      <c r="C35" s="187"/>
      <c r="D35" s="187"/>
      <c r="E35" s="187"/>
      <c r="F35" s="188"/>
      <c r="G35" s="64">
        <v>1</v>
      </c>
      <c r="H35" s="102"/>
      <c r="I35" s="170">
        <v>1</v>
      </c>
      <c r="J35" s="135"/>
      <c r="K35" s="3"/>
      <c r="L35" s="3"/>
      <c r="M35" s="3"/>
      <c r="N35" s="3"/>
      <c r="O35" s="3"/>
      <c r="P35" s="3"/>
      <c r="Q35" s="3"/>
      <c r="R35" s="3"/>
      <c r="S35" s="3"/>
      <c r="T35" s="3"/>
      <c r="U35" s="3"/>
      <c r="V35" s="102"/>
      <c r="W35" s="3"/>
    </row>
    <row r="36" spans="1:23" x14ac:dyDescent="0.2">
      <c r="A36" s="16"/>
      <c r="B36" s="186"/>
      <c r="C36" s="187"/>
      <c r="D36" s="187"/>
      <c r="E36" s="187"/>
      <c r="F36" s="188"/>
      <c r="G36" s="64">
        <v>1</v>
      </c>
      <c r="H36" s="102"/>
      <c r="I36" s="170">
        <v>1</v>
      </c>
      <c r="J36" s="135"/>
      <c r="K36" s="3"/>
      <c r="L36" s="3"/>
      <c r="M36" s="3"/>
      <c r="N36" s="3"/>
      <c r="O36" s="3"/>
      <c r="P36" s="3"/>
      <c r="Q36" s="3"/>
      <c r="R36" s="3"/>
      <c r="S36" s="3"/>
      <c r="T36" s="3"/>
      <c r="U36" s="3"/>
      <c r="V36" s="102"/>
      <c r="W36" s="3"/>
    </row>
    <row r="37" spans="1:23" x14ac:dyDescent="0.2">
      <c r="A37" s="16"/>
      <c r="B37" s="186"/>
      <c r="C37" s="187"/>
      <c r="D37" s="187"/>
      <c r="E37" s="187"/>
      <c r="F37" s="188"/>
      <c r="G37" s="64">
        <v>1</v>
      </c>
      <c r="H37" s="102"/>
      <c r="I37" s="170">
        <v>1</v>
      </c>
      <c r="J37" s="135"/>
      <c r="K37" s="3"/>
      <c r="L37" s="3"/>
      <c r="M37" s="3"/>
      <c r="N37" s="3"/>
      <c r="O37" s="3"/>
      <c r="P37" s="3"/>
      <c r="Q37" s="3"/>
      <c r="R37" s="3"/>
      <c r="S37" s="3"/>
      <c r="T37" s="3"/>
      <c r="U37" s="3"/>
      <c r="V37" s="102"/>
      <c r="W37" s="3"/>
    </row>
    <row r="38" spans="1:23" x14ac:dyDescent="0.2">
      <c r="A38" s="51"/>
      <c r="B38" s="186"/>
      <c r="C38" s="187"/>
      <c r="D38" s="187"/>
      <c r="E38" s="187"/>
      <c r="F38" s="188"/>
      <c r="G38" s="67">
        <v>1</v>
      </c>
      <c r="H38" s="107"/>
      <c r="I38" s="173">
        <v>1</v>
      </c>
      <c r="J38" s="135"/>
      <c r="K38" s="3"/>
      <c r="L38" s="3"/>
      <c r="M38" s="3"/>
      <c r="N38" s="3"/>
      <c r="O38" s="3"/>
      <c r="P38" s="3"/>
      <c r="Q38" s="3"/>
      <c r="R38" s="3"/>
      <c r="S38" s="3"/>
      <c r="T38" s="3"/>
      <c r="U38" s="3"/>
      <c r="V38" s="102"/>
      <c r="W38" s="3"/>
    </row>
    <row r="39" spans="1:23" ht="16" thickBot="1" x14ac:dyDescent="0.25">
      <c r="A39" s="18" t="s">
        <v>30</v>
      </c>
      <c r="B39" s="27"/>
      <c r="C39" s="27"/>
      <c r="D39" s="20"/>
      <c r="E39" s="20"/>
      <c r="F39" s="20"/>
      <c r="G39" s="65">
        <f>SUM(G34:G38)</f>
        <v>5</v>
      </c>
      <c r="H39" s="103"/>
      <c r="I39" s="65">
        <f>SUM(I34:I38)</f>
        <v>5</v>
      </c>
      <c r="J39" s="135"/>
      <c r="K39" s="3"/>
      <c r="L39" s="3"/>
      <c r="M39" s="3"/>
      <c r="N39" s="3"/>
      <c r="O39" s="3"/>
      <c r="P39" s="3"/>
      <c r="Q39" s="3"/>
      <c r="R39" s="3"/>
      <c r="S39" s="3"/>
      <c r="T39" s="3"/>
      <c r="U39" s="3"/>
      <c r="V39" s="102"/>
      <c r="W39" s="3"/>
    </row>
    <row r="40" spans="1:23" ht="16" thickBot="1" x14ac:dyDescent="0.25">
      <c r="A40" s="125"/>
      <c r="B40" s="33"/>
      <c r="C40" s="33"/>
      <c r="D40" s="29"/>
      <c r="E40" s="29"/>
      <c r="F40" s="29"/>
      <c r="G40" s="29"/>
      <c r="H40" s="104"/>
      <c r="I40" s="29"/>
      <c r="J40" s="135"/>
      <c r="K40" s="3"/>
      <c r="L40" s="3"/>
      <c r="M40" s="3"/>
      <c r="N40" s="3"/>
      <c r="O40" s="3"/>
      <c r="P40" s="3"/>
      <c r="Q40" s="3"/>
      <c r="R40" s="3"/>
      <c r="S40" s="3"/>
      <c r="T40" s="3"/>
      <c r="U40" s="3"/>
      <c r="V40" s="102"/>
      <c r="W40" s="3"/>
    </row>
    <row r="41" spans="1:23" ht="45" x14ac:dyDescent="0.2">
      <c r="A41" s="12" t="s">
        <v>56</v>
      </c>
      <c r="B41" s="86" t="s">
        <v>67</v>
      </c>
      <c r="C41" s="86" t="s">
        <v>66</v>
      </c>
      <c r="D41" s="86" t="s">
        <v>32</v>
      </c>
      <c r="E41" s="61" t="s">
        <v>57</v>
      </c>
      <c r="F41" s="34"/>
      <c r="G41" s="34"/>
      <c r="H41" s="105" t="s">
        <v>60</v>
      </c>
      <c r="I41" s="34"/>
      <c r="J41" s="135"/>
      <c r="K41" s="3"/>
      <c r="L41" s="3"/>
      <c r="M41" s="3"/>
      <c r="N41" s="3"/>
      <c r="O41" s="3"/>
      <c r="P41" s="3"/>
      <c r="Q41" s="3"/>
      <c r="R41" s="3"/>
      <c r="S41" s="3"/>
      <c r="T41" s="3"/>
      <c r="U41" s="3"/>
      <c r="V41" s="102"/>
      <c r="W41" s="3"/>
    </row>
    <row r="42" spans="1:23" x14ac:dyDescent="0.2">
      <c r="A42" s="16"/>
      <c r="B42" s="2">
        <v>225</v>
      </c>
      <c r="C42" s="7">
        <v>900</v>
      </c>
      <c r="D42" s="62">
        <f>+B42/+C42</f>
        <v>0.25</v>
      </c>
      <c r="E42" s="22">
        <v>100000</v>
      </c>
      <c r="F42" s="24"/>
      <c r="G42" s="63">
        <f>+D42*E42</f>
        <v>25000</v>
      </c>
      <c r="H42" s="102"/>
      <c r="I42" s="154"/>
      <c r="J42" s="135"/>
      <c r="K42" s="3"/>
      <c r="L42" s="3"/>
      <c r="M42" s="3"/>
      <c r="N42" s="3"/>
      <c r="O42" s="3"/>
      <c r="P42" s="3"/>
      <c r="Q42" s="3"/>
      <c r="R42" s="3"/>
      <c r="S42" s="3"/>
      <c r="T42" s="3"/>
      <c r="U42" s="3"/>
      <c r="V42" s="102"/>
      <c r="W42" s="3"/>
    </row>
    <row r="43" spans="1:23" x14ac:dyDescent="0.2">
      <c r="A43" s="16"/>
      <c r="B43" s="2">
        <v>225</v>
      </c>
      <c r="C43" s="7">
        <v>900</v>
      </c>
      <c r="D43" s="62">
        <f t="shared" ref="D43:D44" si="2">+B43/+C43</f>
        <v>0.25</v>
      </c>
      <c r="E43" s="22">
        <v>100000</v>
      </c>
      <c r="F43" s="24"/>
      <c r="G43" s="63">
        <f t="shared" ref="G43:G44" si="3">+D43*E43</f>
        <v>25000</v>
      </c>
      <c r="H43" s="102"/>
      <c r="I43" s="154"/>
      <c r="J43" s="135"/>
      <c r="K43" s="3"/>
      <c r="L43" s="3"/>
      <c r="M43" s="3"/>
      <c r="N43" s="3"/>
      <c r="O43" s="3"/>
      <c r="P43" s="3"/>
      <c r="Q43" s="3"/>
      <c r="R43" s="3"/>
      <c r="S43" s="3"/>
      <c r="T43" s="3"/>
      <c r="U43" s="3"/>
      <c r="V43" s="102"/>
      <c r="W43" s="3"/>
    </row>
    <row r="44" spans="1:23" x14ac:dyDescent="0.2">
      <c r="A44" s="16"/>
      <c r="B44" s="2">
        <v>225</v>
      </c>
      <c r="C44" s="7">
        <v>900</v>
      </c>
      <c r="D44" s="62">
        <f t="shared" si="2"/>
        <v>0.25</v>
      </c>
      <c r="E44" s="22">
        <v>100000</v>
      </c>
      <c r="F44" s="24"/>
      <c r="G44" s="63">
        <f t="shared" si="3"/>
        <v>25000</v>
      </c>
      <c r="H44" s="102"/>
      <c r="I44" s="154"/>
      <c r="J44" s="135"/>
      <c r="K44" s="3"/>
      <c r="L44" s="3"/>
      <c r="M44" s="3"/>
      <c r="N44" s="3"/>
      <c r="O44" s="3"/>
      <c r="P44" s="3"/>
      <c r="Q44" s="3"/>
      <c r="R44" s="3"/>
      <c r="S44" s="3"/>
      <c r="T44" s="3"/>
      <c r="U44" s="3"/>
      <c r="V44" s="102"/>
      <c r="W44" s="3"/>
    </row>
    <row r="45" spans="1:23" x14ac:dyDescent="0.2">
      <c r="A45" s="14" t="s">
        <v>34</v>
      </c>
      <c r="B45" s="2"/>
      <c r="C45" s="2"/>
      <c r="D45" s="3"/>
      <c r="E45" s="3"/>
      <c r="F45" s="3"/>
      <c r="G45" s="66">
        <f>SUM(G42:G44)</f>
        <v>75000</v>
      </c>
      <c r="H45" s="102"/>
      <c r="I45" s="155"/>
      <c r="J45" s="135"/>
      <c r="K45" s="3"/>
      <c r="L45" s="3"/>
      <c r="M45" s="3"/>
      <c r="N45" s="3"/>
      <c r="O45" s="3"/>
      <c r="P45" s="3"/>
      <c r="Q45" s="3"/>
      <c r="R45" s="3"/>
      <c r="S45" s="3"/>
      <c r="T45" s="3"/>
      <c r="U45" s="3"/>
      <c r="V45" s="102"/>
      <c r="W45" s="3"/>
    </row>
    <row r="46" spans="1:23" ht="16" thickBot="1" x14ac:dyDescent="0.25">
      <c r="A46" s="38"/>
      <c r="B46" s="27"/>
      <c r="C46" s="27"/>
      <c r="D46" s="20"/>
      <c r="E46" s="20"/>
      <c r="F46" s="20"/>
      <c r="G46" s="20"/>
      <c r="H46" s="103"/>
      <c r="I46" s="20"/>
      <c r="J46" s="135"/>
      <c r="K46" s="3"/>
      <c r="L46" s="3"/>
      <c r="M46" s="3"/>
      <c r="N46" s="3"/>
      <c r="O46" s="3"/>
      <c r="P46" s="3"/>
      <c r="Q46" s="3"/>
      <c r="R46" s="3"/>
      <c r="S46" s="3"/>
      <c r="T46" s="3"/>
      <c r="U46" s="3"/>
      <c r="V46" s="102"/>
      <c r="W46" s="3"/>
    </row>
    <row r="47" spans="1:23" ht="16" thickBot="1" x14ac:dyDescent="0.25">
      <c r="A47" s="125"/>
      <c r="B47" s="33"/>
      <c r="C47" s="33"/>
      <c r="D47" s="29"/>
      <c r="E47" s="29"/>
      <c r="F47" s="29"/>
      <c r="G47" s="29"/>
      <c r="H47" s="104"/>
      <c r="I47" s="29"/>
      <c r="J47" s="135"/>
      <c r="K47" s="3"/>
      <c r="L47" s="3"/>
      <c r="M47" s="3"/>
      <c r="N47" s="3"/>
      <c r="O47" s="3"/>
      <c r="P47" s="3"/>
      <c r="Q47" s="3"/>
      <c r="R47" s="3"/>
      <c r="S47" s="3"/>
      <c r="T47" s="3"/>
      <c r="U47" s="3"/>
      <c r="V47" s="102"/>
      <c r="W47" s="3"/>
    </row>
    <row r="48" spans="1:23" ht="30" x14ac:dyDescent="0.2">
      <c r="A48" s="12" t="s">
        <v>58</v>
      </c>
      <c r="B48" s="86" t="s">
        <v>46</v>
      </c>
      <c r="C48" s="86" t="s">
        <v>59</v>
      </c>
      <c r="D48" s="61" t="s">
        <v>7</v>
      </c>
      <c r="E48" s="34"/>
      <c r="F48" s="34"/>
      <c r="G48" s="34"/>
      <c r="H48" s="105" t="s">
        <v>61</v>
      </c>
      <c r="I48" s="34"/>
      <c r="J48" s="135"/>
      <c r="K48" s="3"/>
      <c r="L48" s="3"/>
      <c r="M48" s="3"/>
      <c r="N48" s="3"/>
      <c r="O48" s="3"/>
      <c r="P48" s="3"/>
      <c r="Q48" s="3"/>
      <c r="R48" s="3"/>
      <c r="S48" s="3"/>
      <c r="T48" s="3"/>
      <c r="U48" s="3"/>
      <c r="V48" s="102"/>
      <c r="W48" s="3"/>
    </row>
    <row r="49" spans="1:23" x14ac:dyDescent="0.2">
      <c r="A49" s="16" t="s">
        <v>44</v>
      </c>
      <c r="B49" s="2"/>
      <c r="C49" s="2"/>
      <c r="D49" s="60">
        <v>1</v>
      </c>
      <c r="E49" s="3"/>
      <c r="F49" s="3"/>
      <c r="G49" s="64">
        <f t="shared" ref="G49:I50" si="4">+D49</f>
        <v>1</v>
      </c>
      <c r="H49" s="102"/>
      <c r="I49" s="170">
        <f t="shared" si="4"/>
        <v>0</v>
      </c>
      <c r="J49" s="135"/>
      <c r="K49" s="3"/>
      <c r="L49" s="3"/>
      <c r="M49" s="3"/>
      <c r="N49" s="3"/>
      <c r="O49" s="3"/>
      <c r="P49" s="3"/>
      <c r="Q49" s="3"/>
      <c r="R49" s="3"/>
      <c r="S49" s="3"/>
      <c r="T49" s="3"/>
      <c r="U49" s="3"/>
      <c r="V49" s="102"/>
      <c r="W49" s="3"/>
    </row>
    <row r="50" spans="1:23" x14ac:dyDescent="0.2">
      <c r="A50" s="16" t="s">
        <v>43</v>
      </c>
      <c r="B50" s="2"/>
      <c r="C50" s="2"/>
      <c r="D50" s="60">
        <v>1</v>
      </c>
      <c r="E50" s="3"/>
      <c r="F50" s="3"/>
      <c r="G50" s="64">
        <f t="shared" si="4"/>
        <v>1</v>
      </c>
      <c r="H50" s="102"/>
      <c r="I50" s="170">
        <f t="shared" si="4"/>
        <v>0</v>
      </c>
      <c r="J50" s="135"/>
      <c r="K50" s="3"/>
      <c r="L50" s="3"/>
      <c r="M50" s="3"/>
      <c r="N50" s="3"/>
      <c r="O50" s="3"/>
      <c r="P50" s="3"/>
      <c r="Q50" s="3"/>
      <c r="R50" s="3"/>
      <c r="S50" s="3"/>
      <c r="T50" s="3"/>
      <c r="U50" s="3"/>
      <c r="V50" s="102"/>
      <c r="W50" s="3"/>
    </row>
    <row r="51" spans="1:23" x14ac:dyDescent="0.2">
      <c r="A51" s="16" t="s">
        <v>73</v>
      </c>
      <c r="B51" s="2"/>
      <c r="C51" s="2"/>
      <c r="D51" s="60">
        <v>1</v>
      </c>
      <c r="E51" s="3"/>
      <c r="F51" s="3"/>
      <c r="G51" s="64">
        <f>+D51</f>
        <v>1</v>
      </c>
      <c r="H51" s="102"/>
      <c r="I51" s="170">
        <f>+F51</f>
        <v>0</v>
      </c>
      <c r="J51" s="135"/>
      <c r="K51" s="3"/>
      <c r="L51" s="3"/>
      <c r="M51" s="3"/>
      <c r="N51" s="3"/>
      <c r="O51" s="3"/>
      <c r="P51" s="3"/>
      <c r="Q51" s="3"/>
      <c r="R51" s="3"/>
      <c r="S51" s="3"/>
      <c r="T51" s="3"/>
      <c r="U51" s="3"/>
      <c r="V51" s="102"/>
      <c r="W51" s="3"/>
    </row>
    <row r="52" spans="1:23" x14ac:dyDescent="0.2">
      <c r="A52" s="126" t="s">
        <v>74</v>
      </c>
      <c r="B52" s="2"/>
      <c r="C52" s="2"/>
      <c r="D52" s="3"/>
      <c r="E52" s="3"/>
      <c r="F52" s="3"/>
      <c r="G52" s="64">
        <v>1</v>
      </c>
      <c r="H52" s="102"/>
      <c r="I52" s="170">
        <v>1</v>
      </c>
      <c r="J52" s="135"/>
      <c r="K52" s="3"/>
      <c r="L52" s="3"/>
      <c r="M52" s="3"/>
      <c r="N52" s="3"/>
      <c r="O52" s="3"/>
      <c r="P52" s="3"/>
      <c r="Q52" s="3"/>
      <c r="R52" s="3"/>
      <c r="S52" s="3"/>
      <c r="T52" s="3"/>
      <c r="U52" s="3"/>
      <c r="V52" s="102"/>
      <c r="W52" s="3"/>
    </row>
    <row r="53" spans="1:23" x14ac:dyDescent="0.2">
      <c r="A53" s="16" t="s">
        <v>49</v>
      </c>
      <c r="B53" s="2"/>
      <c r="C53" s="2"/>
      <c r="D53" s="3"/>
      <c r="E53" s="3"/>
      <c r="F53" s="3"/>
      <c r="G53" s="64">
        <v>1</v>
      </c>
      <c r="H53" s="102"/>
      <c r="I53" s="170">
        <v>1</v>
      </c>
      <c r="J53" s="135"/>
      <c r="K53" s="3"/>
      <c r="L53" s="3"/>
      <c r="M53" s="3"/>
      <c r="N53" s="3"/>
      <c r="O53" s="3"/>
      <c r="P53" s="3"/>
      <c r="Q53" s="3"/>
      <c r="R53" s="3"/>
      <c r="S53" s="3"/>
      <c r="T53" s="3"/>
      <c r="U53" s="3"/>
      <c r="V53" s="102"/>
      <c r="W53" s="3"/>
    </row>
    <row r="54" spans="1:23" x14ac:dyDescent="0.2">
      <c r="A54" s="16" t="s">
        <v>62</v>
      </c>
      <c r="B54" s="2"/>
      <c r="C54" s="2"/>
      <c r="D54" s="3"/>
      <c r="E54" s="3"/>
      <c r="F54" s="3"/>
      <c r="G54" s="64">
        <v>1</v>
      </c>
      <c r="H54" s="102"/>
      <c r="I54" s="170">
        <v>1</v>
      </c>
      <c r="J54" s="135"/>
      <c r="K54" s="3"/>
      <c r="L54" s="3"/>
      <c r="M54" s="3"/>
      <c r="N54" s="3"/>
      <c r="O54" s="3"/>
      <c r="P54" s="3"/>
      <c r="Q54" s="3"/>
      <c r="R54" s="3"/>
      <c r="S54" s="3"/>
      <c r="T54" s="3"/>
      <c r="U54" s="3"/>
      <c r="V54" s="102"/>
      <c r="W54" s="3"/>
    </row>
    <row r="55" spans="1:23" x14ac:dyDescent="0.2">
      <c r="A55" s="16"/>
      <c r="B55" s="2"/>
      <c r="C55" s="2"/>
      <c r="D55" s="3"/>
      <c r="E55" s="3"/>
      <c r="F55" s="3"/>
      <c r="G55" s="64">
        <v>1</v>
      </c>
      <c r="H55" s="102"/>
      <c r="I55" s="170">
        <v>1</v>
      </c>
      <c r="J55" s="135"/>
      <c r="K55" s="3"/>
      <c r="L55" s="3"/>
      <c r="M55" s="3"/>
      <c r="N55" s="3"/>
      <c r="O55" s="3"/>
      <c r="P55" s="3"/>
      <c r="Q55" s="3"/>
      <c r="R55" s="3"/>
      <c r="S55" s="3"/>
      <c r="T55" s="3"/>
      <c r="U55" s="3"/>
      <c r="V55" s="102"/>
      <c r="W55" s="3"/>
    </row>
    <row r="56" spans="1:23" x14ac:dyDescent="0.2">
      <c r="A56" s="16"/>
      <c r="B56" s="2"/>
      <c r="C56" s="2"/>
      <c r="D56" s="3"/>
      <c r="E56" s="3"/>
      <c r="F56" s="3"/>
      <c r="G56" s="64">
        <v>1</v>
      </c>
      <c r="H56" s="102"/>
      <c r="I56" s="170">
        <v>1</v>
      </c>
      <c r="J56" s="135"/>
      <c r="K56" s="3"/>
      <c r="L56" s="3"/>
      <c r="M56" s="3"/>
      <c r="N56" s="3"/>
      <c r="O56" s="3"/>
      <c r="P56" s="3"/>
      <c r="Q56" s="3"/>
      <c r="R56" s="3"/>
      <c r="S56" s="3"/>
      <c r="T56" s="3"/>
      <c r="U56" s="3"/>
      <c r="V56" s="102"/>
      <c r="W56" s="3"/>
    </row>
    <row r="57" spans="1:23" x14ac:dyDescent="0.2">
      <c r="A57" s="16"/>
      <c r="B57" s="2"/>
      <c r="C57" s="2"/>
      <c r="D57" s="3"/>
      <c r="E57" s="3"/>
      <c r="F57" s="3"/>
      <c r="G57" s="64">
        <v>1</v>
      </c>
      <c r="H57" s="102"/>
      <c r="I57" s="170">
        <v>1</v>
      </c>
      <c r="J57" s="135"/>
      <c r="K57" s="3"/>
      <c r="L57" s="3"/>
      <c r="M57" s="3"/>
      <c r="N57" s="3"/>
      <c r="O57" s="3"/>
      <c r="P57" s="3"/>
      <c r="Q57" s="3"/>
      <c r="R57" s="3"/>
      <c r="S57" s="3"/>
      <c r="T57" s="3"/>
      <c r="U57" s="3"/>
      <c r="V57" s="102"/>
      <c r="W57" s="3"/>
    </row>
    <row r="58" spans="1:23" ht="16" thickBot="1" x14ac:dyDescent="0.25">
      <c r="A58" s="38"/>
      <c r="B58" s="27"/>
      <c r="C58" s="27"/>
      <c r="D58" s="20"/>
      <c r="E58" s="20"/>
      <c r="F58" s="20"/>
      <c r="G58" s="65">
        <f>SUM(G49:G57)</f>
        <v>9</v>
      </c>
      <c r="H58" s="103"/>
      <c r="I58" s="65">
        <f>SUM(I49:I57)</f>
        <v>6</v>
      </c>
      <c r="J58" s="135"/>
      <c r="K58" s="3"/>
      <c r="L58" s="3"/>
      <c r="M58" s="3"/>
      <c r="N58" s="3"/>
      <c r="O58" s="3"/>
      <c r="P58" s="3"/>
      <c r="Q58" s="3"/>
      <c r="R58" s="3"/>
      <c r="S58" s="3"/>
      <c r="T58" s="3"/>
      <c r="U58" s="3"/>
      <c r="V58" s="102"/>
      <c r="W58" s="3"/>
    </row>
    <row r="59" spans="1:23" ht="16" thickBot="1" x14ac:dyDescent="0.25">
      <c r="A59" s="127"/>
      <c r="B59" s="53"/>
      <c r="C59" s="53"/>
      <c r="D59" s="29"/>
      <c r="E59" s="29"/>
      <c r="F59" s="29"/>
      <c r="G59" s="29"/>
      <c r="H59" s="104"/>
      <c r="I59" s="29"/>
      <c r="J59" s="135"/>
      <c r="K59" s="3"/>
      <c r="L59" s="3"/>
      <c r="M59" s="3"/>
      <c r="N59" s="3"/>
      <c r="O59" s="3"/>
      <c r="P59" s="3"/>
      <c r="Q59" s="3"/>
      <c r="R59" s="3"/>
      <c r="S59" s="3"/>
      <c r="T59" s="3"/>
      <c r="U59" s="3"/>
      <c r="V59" s="102"/>
      <c r="W59" s="3"/>
    </row>
    <row r="60" spans="1:23" x14ac:dyDescent="0.2">
      <c r="A60" s="45" t="s">
        <v>45</v>
      </c>
      <c r="B60" s="46"/>
      <c r="C60" s="46"/>
      <c r="D60" s="34"/>
      <c r="E60" s="34"/>
      <c r="F60" s="34"/>
      <c r="G60" s="34"/>
      <c r="H60" s="105" t="s">
        <v>50</v>
      </c>
      <c r="I60" s="34"/>
      <c r="J60" s="135"/>
      <c r="K60" s="3"/>
      <c r="L60" s="3"/>
      <c r="M60" s="3"/>
      <c r="N60" s="3"/>
      <c r="O60" s="3"/>
      <c r="P60" s="3"/>
      <c r="Q60" s="3"/>
      <c r="R60" s="3"/>
      <c r="S60" s="3"/>
      <c r="T60" s="3"/>
      <c r="U60" s="3"/>
      <c r="V60" s="102"/>
      <c r="W60" s="3"/>
    </row>
    <row r="61" spans="1:23" x14ac:dyDescent="0.2">
      <c r="A61" s="47"/>
      <c r="B61" s="5"/>
      <c r="C61" s="5"/>
      <c r="D61" s="3"/>
      <c r="E61" s="3"/>
      <c r="F61" s="3"/>
      <c r="G61" s="63">
        <v>1</v>
      </c>
      <c r="H61" s="102"/>
      <c r="I61" s="169">
        <v>1</v>
      </c>
      <c r="J61" s="135"/>
      <c r="K61" s="3"/>
      <c r="L61" s="3"/>
      <c r="M61" s="3"/>
      <c r="N61" s="3"/>
      <c r="O61" s="3"/>
      <c r="P61" s="3"/>
      <c r="Q61" s="3"/>
      <c r="R61" s="3"/>
      <c r="S61" s="3"/>
      <c r="T61" s="3"/>
      <c r="U61" s="3"/>
      <c r="V61" s="102"/>
      <c r="W61" s="3"/>
    </row>
    <row r="62" spans="1:23" x14ac:dyDescent="0.2">
      <c r="A62" s="47"/>
      <c r="B62" s="5"/>
      <c r="C62" s="5"/>
      <c r="D62" s="3"/>
      <c r="E62" s="3"/>
      <c r="F62" s="3"/>
      <c r="G62" s="64">
        <v>1</v>
      </c>
      <c r="H62" s="102"/>
      <c r="I62" s="170">
        <v>1</v>
      </c>
      <c r="J62" s="135"/>
      <c r="K62" s="3"/>
      <c r="L62" s="3"/>
      <c r="M62" s="3"/>
      <c r="N62" s="3"/>
      <c r="O62" s="3"/>
      <c r="P62" s="3"/>
      <c r="Q62" s="3"/>
      <c r="R62" s="3"/>
      <c r="S62" s="3"/>
      <c r="T62" s="3"/>
      <c r="U62" s="3"/>
      <c r="V62" s="102"/>
      <c r="W62" s="3"/>
    </row>
    <row r="63" spans="1:23" x14ac:dyDescent="0.2">
      <c r="A63" s="47"/>
      <c r="B63" s="5"/>
      <c r="C63" s="5"/>
      <c r="D63" s="3"/>
      <c r="E63" s="3"/>
      <c r="F63" s="3"/>
      <c r="G63" s="64">
        <v>1</v>
      </c>
      <c r="H63" s="102"/>
      <c r="I63" s="170">
        <v>1</v>
      </c>
      <c r="J63" s="135"/>
      <c r="K63" s="3"/>
      <c r="L63" s="3"/>
      <c r="M63" s="3"/>
      <c r="N63" s="3"/>
      <c r="O63" s="3"/>
      <c r="P63" s="3"/>
      <c r="Q63" s="3"/>
      <c r="R63" s="3"/>
      <c r="S63" s="3"/>
      <c r="T63" s="3"/>
      <c r="U63" s="3"/>
      <c r="V63" s="102"/>
      <c r="W63" s="3"/>
    </row>
    <row r="64" spans="1:23" ht="16" thickBot="1" x14ac:dyDescent="0.25">
      <c r="A64" s="48"/>
      <c r="B64" s="49"/>
      <c r="C64" s="49"/>
      <c r="D64" s="20"/>
      <c r="E64" s="20"/>
      <c r="F64" s="20"/>
      <c r="G64" s="65">
        <f>SUM(G61:G63)</f>
        <v>3</v>
      </c>
      <c r="H64" s="103"/>
      <c r="I64" s="65">
        <f>SUM(I61:I63)</f>
        <v>3</v>
      </c>
      <c r="J64" s="135"/>
      <c r="K64" s="3"/>
      <c r="L64" s="3"/>
      <c r="M64" s="3"/>
      <c r="N64" s="3"/>
      <c r="O64" s="3"/>
      <c r="P64" s="3"/>
      <c r="Q64" s="3"/>
      <c r="R64" s="3"/>
      <c r="S64" s="3"/>
      <c r="T64" s="3"/>
      <c r="U64" s="3"/>
      <c r="V64" s="102"/>
      <c r="W64" s="3"/>
    </row>
    <row r="65" spans="1:23" x14ac:dyDescent="0.2">
      <c r="A65" s="128"/>
      <c r="B65" s="44"/>
      <c r="C65" s="44"/>
      <c r="D65" s="11"/>
      <c r="E65" s="11"/>
      <c r="F65" s="11"/>
      <c r="G65" s="11"/>
      <c r="H65" s="108"/>
      <c r="I65" s="11"/>
      <c r="J65" s="135"/>
      <c r="K65" s="3"/>
      <c r="L65" s="3"/>
      <c r="M65" s="3"/>
      <c r="N65" s="3"/>
      <c r="O65" s="3"/>
      <c r="P65" s="3"/>
      <c r="Q65" s="3"/>
      <c r="R65" s="3"/>
      <c r="S65" s="3"/>
      <c r="T65" s="3"/>
      <c r="U65" s="3"/>
      <c r="V65" s="102"/>
      <c r="W65" s="3"/>
    </row>
    <row r="66" spans="1:23" x14ac:dyDescent="0.2">
      <c r="A66" s="129" t="s">
        <v>64</v>
      </c>
      <c r="B66" s="5"/>
      <c r="C66" s="5"/>
      <c r="D66" s="3"/>
      <c r="E66" s="3"/>
      <c r="F66" s="3"/>
      <c r="G66" s="59">
        <f>+G64+G58+G45+G39+G31+G21</f>
        <v>75075.5</v>
      </c>
      <c r="H66" s="102" t="s">
        <v>65</v>
      </c>
      <c r="I66" s="59">
        <f>+I64+I58+I45+I39+I31+I21</f>
        <v>18</v>
      </c>
      <c r="J66" s="135"/>
      <c r="K66" s="3"/>
      <c r="L66" s="3"/>
      <c r="M66" s="3"/>
      <c r="N66" s="3"/>
      <c r="O66" s="3"/>
      <c r="P66" s="3"/>
      <c r="Q66" s="3"/>
      <c r="R66" s="3"/>
      <c r="S66" s="3"/>
      <c r="T66" s="3"/>
      <c r="U66" s="3"/>
      <c r="V66" s="102"/>
      <c r="W66" s="3"/>
    </row>
    <row r="67" spans="1:23" ht="16" thickBot="1" x14ac:dyDescent="0.25">
      <c r="A67" s="48"/>
      <c r="B67" s="49"/>
      <c r="C67" s="49"/>
      <c r="D67" s="20"/>
      <c r="E67" s="20"/>
      <c r="F67" s="20"/>
      <c r="G67" s="20"/>
      <c r="H67" s="103"/>
      <c r="I67" s="20"/>
      <c r="J67" s="138"/>
      <c r="K67" s="20"/>
      <c r="L67" s="20"/>
      <c r="M67" s="20"/>
      <c r="N67" s="20"/>
      <c r="O67" s="20"/>
      <c r="P67" s="20"/>
      <c r="Q67" s="20"/>
      <c r="R67" s="20"/>
      <c r="S67" s="20"/>
      <c r="T67" s="20"/>
      <c r="U67" s="20"/>
      <c r="V67" s="103"/>
      <c r="W67" s="3"/>
    </row>
  </sheetData>
  <mergeCells count="16">
    <mergeCell ref="Q4:V4"/>
    <mergeCell ref="J4:P4"/>
    <mergeCell ref="B38:F38"/>
    <mergeCell ref="A1:C1"/>
    <mergeCell ref="B20:F20"/>
    <mergeCell ref="B33:F33"/>
    <mergeCell ref="B34:F34"/>
    <mergeCell ref="B35:F35"/>
    <mergeCell ref="B36:F36"/>
    <mergeCell ref="B37:F37"/>
    <mergeCell ref="A4:H4"/>
    <mergeCell ref="A15:G15"/>
    <mergeCell ref="B16:F16"/>
    <mergeCell ref="B17:F17"/>
    <mergeCell ref="B18:F18"/>
    <mergeCell ref="B19:F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7"/>
  <sheetViews>
    <sheetView zoomScale="90" zoomScaleNormal="90" workbookViewId="0">
      <pane xSplit="1" ySplit="5" topLeftCell="H6" activePane="bottomRight" state="frozen"/>
      <selection pane="topRight" activeCell="B1" sqref="B1"/>
      <selection pane="bottomLeft" activeCell="A6" sqref="A6"/>
      <selection pane="bottomRight" activeCell="I61" sqref="I61:I63"/>
    </sheetView>
  </sheetViews>
  <sheetFormatPr baseColWidth="10" defaultColWidth="8.83203125" defaultRowHeight="15" x14ac:dyDescent="0.2"/>
  <cols>
    <col min="1" max="1" width="38.1640625" style="4" bestFit="1" customWidth="1"/>
    <col min="2" max="2" width="14.33203125" style="4" customWidth="1"/>
    <col min="3" max="3" width="15.33203125" style="4" customWidth="1"/>
    <col min="4" max="4" width="16.1640625" style="1" customWidth="1"/>
    <col min="5" max="6" width="20.83203125" style="1" customWidth="1"/>
    <col min="7" max="7" width="24.5" style="1" customWidth="1"/>
    <col min="8" max="8" width="60.33203125" style="1" customWidth="1"/>
    <col min="9" max="9" width="24.5" style="1" customWidth="1"/>
    <col min="10" max="15" width="25.83203125" style="1" customWidth="1"/>
    <col min="16" max="16" width="23.33203125" style="1" customWidth="1"/>
    <col min="17" max="16384" width="8.83203125" style="1"/>
  </cols>
  <sheetData>
    <row r="1" spans="1:16" ht="19" x14ac:dyDescent="0.25">
      <c r="A1" s="116" t="s">
        <v>87</v>
      </c>
    </row>
    <row r="3" spans="1:16" ht="25" thickBot="1" x14ac:dyDescent="0.35">
      <c r="J3" s="166" t="s">
        <v>134</v>
      </c>
    </row>
    <row r="4" spans="1:16" ht="30" x14ac:dyDescent="0.2">
      <c r="A4" s="193" t="s">
        <v>11</v>
      </c>
      <c r="B4" s="194"/>
      <c r="C4" s="194"/>
      <c r="D4" s="194"/>
      <c r="E4" s="194"/>
      <c r="F4" s="194"/>
      <c r="G4" s="194"/>
      <c r="H4" s="195"/>
      <c r="I4" s="139" t="s">
        <v>138</v>
      </c>
      <c r="J4" s="87"/>
      <c r="K4" s="88"/>
      <c r="L4" s="88"/>
      <c r="M4" s="88"/>
      <c r="N4" s="88"/>
      <c r="O4" s="88"/>
      <c r="P4" s="109"/>
    </row>
    <row r="5" spans="1:16" ht="76.25" customHeight="1" x14ac:dyDescent="0.2">
      <c r="A5" s="14" t="s">
        <v>25</v>
      </c>
      <c r="B5" s="6" t="s">
        <v>13</v>
      </c>
      <c r="C5" s="6" t="s">
        <v>14</v>
      </c>
      <c r="D5" s="6" t="s">
        <v>12</v>
      </c>
      <c r="E5" s="6" t="s">
        <v>5</v>
      </c>
      <c r="F5" s="6" t="s">
        <v>27</v>
      </c>
      <c r="G5" s="6" t="s">
        <v>24</v>
      </c>
      <c r="H5" s="100" t="s">
        <v>26</v>
      </c>
      <c r="I5" s="140" t="s">
        <v>136</v>
      </c>
      <c r="J5" s="146" t="s">
        <v>88</v>
      </c>
      <c r="K5" s="111" t="s">
        <v>89</v>
      </c>
      <c r="L5" s="110" t="s">
        <v>90</v>
      </c>
      <c r="M5" s="110" t="s">
        <v>91</v>
      </c>
      <c r="N5" s="110" t="s">
        <v>92</v>
      </c>
      <c r="O5" s="112" t="s">
        <v>93</v>
      </c>
      <c r="P5" s="113" t="s">
        <v>94</v>
      </c>
    </row>
    <row r="6" spans="1:16" ht="45" x14ac:dyDescent="0.2">
      <c r="A6" s="16" t="s">
        <v>15</v>
      </c>
      <c r="B6" s="2">
        <v>40</v>
      </c>
      <c r="C6" s="2">
        <v>0.5</v>
      </c>
      <c r="D6" s="8">
        <v>100000</v>
      </c>
      <c r="E6" s="8">
        <v>30000</v>
      </c>
      <c r="F6" s="69">
        <f>+D6+E6</f>
        <v>130000</v>
      </c>
      <c r="G6" s="70">
        <f>+F6*C6</f>
        <v>65000</v>
      </c>
      <c r="H6" s="101" t="s">
        <v>6</v>
      </c>
      <c r="I6" s="174">
        <v>1</v>
      </c>
      <c r="J6" s="135"/>
      <c r="K6" s="3"/>
      <c r="L6" s="3"/>
      <c r="M6" s="3"/>
      <c r="N6" s="3"/>
      <c r="O6" s="3"/>
      <c r="P6" s="3"/>
    </row>
    <row r="7" spans="1:16" x14ac:dyDescent="0.2">
      <c r="A7" s="16" t="s">
        <v>0</v>
      </c>
      <c r="B7" s="2"/>
      <c r="C7" s="2"/>
      <c r="D7" s="2"/>
      <c r="E7" s="2"/>
      <c r="F7" s="71"/>
      <c r="G7" s="72"/>
      <c r="H7" s="102"/>
      <c r="I7" s="172"/>
      <c r="J7" s="135"/>
      <c r="K7" s="3"/>
      <c r="L7" s="3"/>
      <c r="M7" s="3"/>
      <c r="N7" s="3"/>
      <c r="O7" s="3"/>
      <c r="P7" s="3"/>
    </row>
    <row r="8" spans="1:16" x14ac:dyDescent="0.2">
      <c r="A8" s="16" t="s">
        <v>1</v>
      </c>
      <c r="B8" s="2"/>
      <c r="C8" s="2"/>
      <c r="D8" s="3"/>
      <c r="E8" s="3"/>
      <c r="F8" s="71"/>
      <c r="G8" s="72"/>
      <c r="H8" s="102"/>
      <c r="I8" s="172"/>
      <c r="J8" s="135"/>
      <c r="K8" s="3"/>
      <c r="L8" s="3"/>
      <c r="M8" s="3"/>
      <c r="N8" s="3"/>
      <c r="O8" s="3"/>
      <c r="P8" s="3"/>
    </row>
    <row r="9" spans="1:16" x14ac:dyDescent="0.2">
      <c r="A9" s="16" t="s">
        <v>2</v>
      </c>
      <c r="B9" s="2"/>
      <c r="C9" s="2"/>
      <c r="D9" s="3"/>
      <c r="E9" s="3"/>
      <c r="F9" s="71"/>
      <c r="G9" s="72"/>
      <c r="H9" s="102"/>
      <c r="I9" s="172"/>
      <c r="J9" s="135"/>
      <c r="K9" s="3"/>
      <c r="L9" s="3"/>
      <c r="M9" s="3"/>
      <c r="N9" s="3"/>
      <c r="O9" s="3"/>
      <c r="P9" s="3"/>
    </row>
    <row r="10" spans="1:16" x14ac:dyDescent="0.2">
      <c r="A10" s="16" t="s">
        <v>3</v>
      </c>
      <c r="B10" s="2"/>
      <c r="C10" s="2"/>
      <c r="D10" s="3"/>
      <c r="E10" s="3"/>
      <c r="F10" s="71"/>
      <c r="G10" s="72"/>
      <c r="H10" s="102"/>
      <c r="I10" s="172"/>
      <c r="J10" s="135"/>
      <c r="K10" s="3"/>
      <c r="L10" s="3"/>
      <c r="M10" s="3"/>
      <c r="N10" s="3"/>
      <c r="O10" s="3"/>
      <c r="P10" s="3"/>
    </row>
    <row r="11" spans="1:16" x14ac:dyDescent="0.2">
      <c r="A11" s="16" t="s">
        <v>4</v>
      </c>
      <c r="B11" s="2"/>
      <c r="C11" s="2"/>
      <c r="D11" s="3"/>
      <c r="E11" s="3"/>
      <c r="F11" s="71"/>
      <c r="G11" s="72"/>
      <c r="H11" s="102"/>
      <c r="I11" s="172"/>
      <c r="J11" s="135"/>
      <c r="K11" s="3"/>
      <c r="L11" s="3"/>
      <c r="M11" s="3"/>
      <c r="N11" s="3"/>
      <c r="O11" s="3"/>
      <c r="P11" s="3"/>
    </row>
    <row r="12" spans="1:16" ht="13.75" customHeight="1" x14ac:dyDescent="0.2">
      <c r="A12" s="16"/>
      <c r="B12" s="2"/>
      <c r="C12" s="2"/>
      <c r="D12" s="3"/>
      <c r="E12" s="3"/>
      <c r="F12" s="71"/>
      <c r="G12" s="72"/>
      <c r="H12" s="102"/>
      <c r="I12" s="172"/>
      <c r="J12" s="135"/>
      <c r="K12" s="3"/>
      <c r="L12" s="3"/>
      <c r="M12" s="3"/>
      <c r="N12" s="3"/>
      <c r="O12" s="3"/>
      <c r="P12" s="3"/>
    </row>
    <row r="13" spans="1:16" ht="16" thickBot="1" x14ac:dyDescent="0.25">
      <c r="A13" s="18" t="s">
        <v>10</v>
      </c>
      <c r="B13" s="19"/>
      <c r="C13" s="19">
        <f>SUM(C6:C12)</f>
        <v>0.5</v>
      </c>
      <c r="D13" s="20"/>
      <c r="E13" s="20"/>
      <c r="F13" s="73"/>
      <c r="G13" s="74">
        <f>SUM(G6:G12)</f>
        <v>65000</v>
      </c>
      <c r="H13" s="103"/>
      <c r="I13" s="74">
        <f>SUM(I6:I12)</f>
        <v>1</v>
      </c>
      <c r="J13" s="135"/>
      <c r="K13" s="3"/>
      <c r="L13" s="3"/>
      <c r="M13" s="3"/>
      <c r="N13" s="3"/>
      <c r="O13" s="3"/>
      <c r="P13" s="3"/>
    </row>
    <row r="14" spans="1:16" ht="16" thickBot="1" x14ac:dyDescent="0.25">
      <c r="A14" s="30"/>
      <c r="B14" s="30"/>
      <c r="C14" s="30"/>
      <c r="D14" s="29"/>
      <c r="E14" s="29"/>
      <c r="F14" s="29"/>
      <c r="G14" s="31"/>
      <c r="H14" s="104"/>
      <c r="I14" s="3"/>
      <c r="J14" s="136"/>
      <c r="K14" s="133"/>
      <c r="L14" s="133"/>
      <c r="M14" s="133"/>
      <c r="N14" s="133"/>
      <c r="O14" s="133"/>
      <c r="P14" s="133"/>
    </row>
    <row r="15" spans="1:16" ht="63" thickBot="1" x14ac:dyDescent="0.35">
      <c r="A15" s="197" t="s">
        <v>28</v>
      </c>
      <c r="B15" s="197"/>
      <c r="C15" s="197"/>
      <c r="D15" s="197"/>
      <c r="E15" s="197"/>
      <c r="F15" s="197"/>
      <c r="G15" s="197"/>
      <c r="H15" s="105" t="s">
        <v>75</v>
      </c>
      <c r="I15" s="6"/>
      <c r="J15" s="164" t="s">
        <v>135</v>
      </c>
      <c r="K15" s="144"/>
      <c r="L15" s="144"/>
      <c r="M15" s="144"/>
      <c r="N15" s="144"/>
      <c r="O15" s="144"/>
      <c r="P15" s="145"/>
    </row>
    <row r="16" spans="1:16" ht="28.75" customHeight="1" x14ac:dyDescent="0.2">
      <c r="A16" s="25" t="s">
        <v>54</v>
      </c>
      <c r="B16" s="195" t="s">
        <v>22</v>
      </c>
      <c r="C16" s="198"/>
      <c r="D16" s="198"/>
      <c r="E16" s="198"/>
      <c r="F16" s="198"/>
      <c r="G16" s="81" t="s">
        <v>18</v>
      </c>
      <c r="H16" s="105" t="s">
        <v>51</v>
      </c>
      <c r="I16" s="86" t="s">
        <v>18</v>
      </c>
      <c r="J16" s="137"/>
      <c r="K16" s="11"/>
      <c r="L16" s="11"/>
      <c r="M16" s="11"/>
      <c r="N16" s="11"/>
      <c r="O16" s="11"/>
      <c r="P16" s="11"/>
    </row>
    <row r="17" spans="1:16" x14ac:dyDescent="0.2">
      <c r="A17" s="16"/>
      <c r="B17" s="186"/>
      <c r="C17" s="187"/>
      <c r="D17" s="187"/>
      <c r="E17" s="187"/>
      <c r="F17" s="188"/>
      <c r="G17" s="63">
        <v>1</v>
      </c>
      <c r="H17" s="102"/>
      <c r="I17" s="169">
        <v>1</v>
      </c>
      <c r="J17" s="135"/>
      <c r="K17" s="3"/>
      <c r="L17" s="3"/>
      <c r="M17" s="3"/>
      <c r="N17" s="3"/>
      <c r="O17" s="3"/>
      <c r="P17" s="3"/>
    </row>
    <row r="18" spans="1:16" x14ac:dyDescent="0.2">
      <c r="A18" s="16"/>
      <c r="B18" s="186"/>
      <c r="C18" s="187"/>
      <c r="D18" s="187"/>
      <c r="E18" s="187"/>
      <c r="F18" s="188"/>
      <c r="G18" s="64">
        <v>1</v>
      </c>
      <c r="H18" s="102"/>
      <c r="I18" s="170">
        <v>1</v>
      </c>
      <c r="J18" s="135"/>
      <c r="K18" s="3"/>
      <c r="L18" s="3"/>
      <c r="M18" s="3"/>
      <c r="N18" s="3"/>
      <c r="O18" s="3"/>
      <c r="P18" s="3"/>
    </row>
    <row r="19" spans="1:16" x14ac:dyDescent="0.2">
      <c r="A19" s="16"/>
      <c r="B19" s="186"/>
      <c r="C19" s="187"/>
      <c r="D19" s="187"/>
      <c r="E19" s="187"/>
      <c r="F19" s="188"/>
      <c r="G19" s="64">
        <v>1</v>
      </c>
      <c r="H19" s="102"/>
      <c r="I19" s="170">
        <v>1</v>
      </c>
      <c r="J19" s="135"/>
      <c r="K19" s="3"/>
      <c r="L19" s="3"/>
      <c r="M19" s="3"/>
      <c r="N19" s="3"/>
      <c r="O19" s="3"/>
      <c r="P19" s="3"/>
    </row>
    <row r="20" spans="1:16" x14ac:dyDescent="0.2">
      <c r="A20" s="16"/>
      <c r="B20" s="186"/>
      <c r="C20" s="187"/>
      <c r="D20" s="187"/>
      <c r="E20" s="187"/>
      <c r="F20" s="188"/>
      <c r="G20" s="64">
        <v>1</v>
      </c>
      <c r="H20" s="102"/>
      <c r="I20" s="170">
        <v>1</v>
      </c>
      <c r="J20" s="135"/>
      <c r="K20" s="3"/>
      <c r="L20" s="3"/>
      <c r="M20" s="3"/>
      <c r="N20" s="3"/>
      <c r="O20" s="3"/>
      <c r="P20" s="3"/>
    </row>
    <row r="21" spans="1:16" ht="16" thickBot="1" x14ac:dyDescent="0.25">
      <c r="A21" s="18" t="s">
        <v>17</v>
      </c>
      <c r="B21" s="27"/>
      <c r="C21" s="27"/>
      <c r="D21" s="20"/>
      <c r="E21" s="20"/>
      <c r="F21" s="20"/>
      <c r="G21" s="65">
        <f>SUM(G17:G20)</f>
        <v>4</v>
      </c>
      <c r="H21" s="103"/>
      <c r="I21" s="65">
        <f>SUM(I17:I20)</f>
        <v>4</v>
      </c>
      <c r="J21" s="135"/>
      <c r="K21" s="3"/>
      <c r="L21" s="3"/>
      <c r="M21" s="3"/>
      <c r="N21" s="3"/>
      <c r="O21" s="3"/>
      <c r="P21" s="3"/>
    </row>
    <row r="22" spans="1:16" ht="16" thickBot="1" x14ac:dyDescent="0.25">
      <c r="A22" s="30"/>
      <c r="B22" s="33"/>
      <c r="C22" s="33"/>
      <c r="D22" s="29"/>
      <c r="E22" s="29"/>
      <c r="F22" s="29"/>
      <c r="G22" s="31"/>
      <c r="H22" s="104"/>
      <c r="I22" s="31"/>
      <c r="J22" s="135"/>
      <c r="K22" s="3"/>
      <c r="L22" s="3"/>
      <c r="M22" s="3"/>
      <c r="N22" s="3"/>
      <c r="O22" s="3"/>
      <c r="P22" s="3"/>
    </row>
    <row r="23" spans="1:16" x14ac:dyDescent="0.2">
      <c r="A23" s="12" t="s">
        <v>55</v>
      </c>
      <c r="B23" s="13" t="s">
        <v>19</v>
      </c>
      <c r="C23" s="13" t="s">
        <v>20</v>
      </c>
      <c r="D23" s="34"/>
      <c r="E23" s="34"/>
      <c r="F23" s="34"/>
      <c r="G23" s="34"/>
      <c r="H23" s="106" t="s">
        <v>52</v>
      </c>
      <c r="I23" s="34"/>
      <c r="J23" s="135"/>
      <c r="K23" s="3"/>
      <c r="L23" s="3"/>
      <c r="M23" s="3"/>
      <c r="N23" s="3"/>
      <c r="O23" s="3"/>
      <c r="P23" s="3"/>
    </row>
    <row r="24" spans="1:16" x14ac:dyDescent="0.2">
      <c r="A24" s="16" t="s">
        <v>23</v>
      </c>
      <c r="B24" s="2">
        <v>100</v>
      </c>
      <c r="C24" s="23">
        <v>0.54500000000000004</v>
      </c>
      <c r="D24" s="24"/>
      <c r="E24" s="24"/>
      <c r="F24" s="24"/>
      <c r="G24" s="63">
        <f>+B24*C24</f>
        <v>54.500000000000007</v>
      </c>
      <c r="H24" s="102"/>
      <c r="I24" s="169">
        <f>+D24*E24</f>
        <v>0</v>
      </c>
      <c r="J24" s="135"/>
      <c r="K24" s="3"/>
      <c r="L24" s="3"/>
      <c r="M24" s="3"/>
      <c r="N24" s="3"/>
      <c r="O24" s="3"/>
      <c r="P24" s="3"/>
    </row>
    <row r="25" spans="1:16" x14ac:dyDescent="0.2">
      <c r="A25" s="16" t="s">
        <v>0</v>
      </c>
      <c r="B25" s="2"/>
      <c r="C25" s="23">
        <v>0.54500000000000004</v>
      </c>
      <c r="D25" s="24"/>
      <c r="E25" s="24"/>
      <c r="F25" s="24"/>
      <c r="G25" s="64">
        <f t="shared" ref="G25:I29" si="0">+B25*C25</f>
        <v>0</v>
      </c>
      <c r="H25" s="102"/>
      <c r="I25" s="170">
        <f t="shared" si="0"/>
        <v>0</v>
      </c>
      <c r="J25" s="135"/>
      <c r="K25" s="3"/>
      <c r="L25" s="3"/>
      <c r="M25" s="3"/>
      <c r="N25" s="3"/>
      <c r="O25" s="3"/>
      <c r="P25" s="3"/>
    </row>
    <row r="26" spans="1:16" x14ac:dyDescent="0.2">
      <c r="A26" s="16" t="s">
        <v>1</v>
      </c>
      <c r="B26" s="2"/>
      <c r="C26" s="23">
        <v>0.54500000000000004</v>
      </c>
      <c r="D26" s="24"/>
      <c r="E26" s="24"/>
      <c r="F26" s="24"/>
      <c r="G26" s="64">
        <f t="shared" si="0"/>
        <v>0</v>
      </c>
      <c r="H26" s="102"/>
      <c r="I26" s="170">
        <f t="shared" si="0"/>
        <v>0</v>
      </c>
      <c r="J26" s="135"/>
      <c r="K26" s="3"/>
      <c r="L26" s="3"/>
      <c r="M26" s="3"/>
      <c r="N26" s="3"/>
      <c r="O26" s="3"/>
      <c r="P26" s="3"/>
    </row>
    <row r="27" spans="1:16" x14ac:dyDescent="0.2">
      <c r="A27" s="16" t="s">
        <v>2</v>
      </c>
      <c r="B27" s="2"/>
      <c r="C27" s="23">
        <v>0.54500000000000004</v>
      </c>
      <c r="D27" s="24"/>
      <c r="E27" s="24"/>
      <c r="F27" s="24"/>
      <c r="G27" s="64">
        <f t="shared" si="0"/>
        <v>0</v>
      </c>
      <c r="H27" s="102"/>
      <c r="I27" s="170">
        <f t="shared" si="0"/>
        <v>0</v>
      </c>
      <c r="J27" s="135"/>
      <c r="K27" s="3"/>
      <c r="L27" s="3"/>
      <c r="M27" s="3"/>
      <c r="N27" s="3"/>
      <c r="O27" s="3"/>
      <c r="P27" s="3"/>
    </row>
    <row r="28" spans="1:16" x14ac:dyDescent="0.2">
      <c r="A28" s="16" t="s">
        <v>3</v>
      </c>
      <c r="B28" s="2"/>
      <c r="C28" s="23">
        <v>0.54500000000000004</v>
      </c>
      <c r="D28" s="24"/>
      <c r="E28" s="24"/>
      <c r="F28" s="24"/>
      <c r="G28" s="64">
        <f t="shared" si="0"/>
        <v>0</v>
      </c>
      <c r="H28" s="102"/>
      <c r="I28" s="170">
        <f t="shared" si="0"/>
        <v>0</v>
      </c>
      <c r="J28" s="135"/>
      <c r="K28" s="3"/>
      <c r="L28" s="3"/>
      <c r="M28" s="3"/>
      <c r="N28" s="3"/>
      <c r="O28" s="3"/>
      <c r="P28" s="3"/>
    </row>
    <row r="29" spans="1:16" x14ac:dyDescent="0.2">
      <c r="A29" s="16" t="s">
        <v>4</v>
      </c>
      <c r="B29" s="2"/>
      <c r="C29" s="23">
        <v>0.54500000000000004</v>
      </c>
      <c r="D29" s="24"/>
      <c r="E29" s="24"/>
      <c r="F29" s="24"/>
      <c r="G29" s="64">
        <f t="shared" si="0"/>
        <v>0</v>
      </c>
      <c r="H29" s="102"/>
      <c r="I29" s="170">
        <f t="shared" si="0"/>
        <v>0</v>
      </c>
      <c r="J29" s="135"/>
      <c r="K29" s="3"/>
      <c r="L29" s="3"/>
      <c r="M29" s="3"/>
      <c r="N29" s="3"/>
      <c r="O29" s="3"/>
      <c r="P29" s="3"/>
    </row>
    <row r="30" spans="1:16" x14ac:dyDescent="0.2">
      <c r="A30" s="16"/>
      <c r="B30" s="2"/>
      <c r="C30" s="23"/>
      <c r="D30" s="24"/>
      <c r="E30" s="24"/>
      <c r="F30" s="24"/>
      <c r="G30" s="64"/>
      <c r="H30" s="102"/>
      <c r="I30" s="170"/>
      <c r="J30" s="135"/>
      <c r="K30" s="3"/>
      <c r="L30" s="3"/>
      <c r="M30" s="3"/>
      <c r="N30" s="3"/>
      <c r="O30" s="3"/>
      <c r="P30" s="3"/>
    </row>
    <row r="31" spans="1:16" ht="16" thickBot="1" x14ac:dyDescent="0.25">
      <c r="A31" s="18" t="s">
        <v>21</v>
      </c>
      <c r="B31" s="27"/>
      <c r="C31" s="27"/>
      <c r="D31" s="20"/>
      <c r="E31" s="20"/>
      <c r="F31" s="20"/>
      <c r="G31" s="68">
        <f>SUM(G24:G30)</f>
        <v>54.500000000000007</v>
      </c>
      <c r="H31" s="103"/>
      <c r="I31" s="68">
        <f>SUM(I24:I30)</f>
        <v>0</v>
      </c>
      <c r="J31" s="135"/>
      <c r="K31" s="3"/>
      <c r="L31" s="3"/>
      <c r="M31" s="3"/>
      <c r="N31" s="3"/>
      <c r="O31" s="3"/>
      <c r="P31" s="3"/>
    </row>
    <row r="32" spans="1:16" ht="16" thickBot="1" x14ac:dyDescent="0.25">
      <c r="A32" s="30"/>
      <c r="B32" s="33"/>
      <c r="C32" s="33"/>
      <c r="D32" s="29"/>
      <c r="E32" s="29"/>
      <c r="F32" s="29"/>
      <c r="G32" s="50"/>
      <c r="H32" s="104"/>
      <c r="I32" s="50"/>
      <c r="J32" s="135"/>
      <c r="K32" s="3"/>
      <c r="L32" s="3"/>
      <c r="M32" s="3"/>
      <c r="N32" s="3"/>
      <c r="O32" s="3"/>
      <c r="P32" s="3"/>
    </row>
    <row r="33" spans="1:16" ht="42" customHeight="1" x14ac:dyDescent="0.2">
      <c r="A33" s="12" t="s">
        <v>53</v>
      </c>
      <c r="B33" s="190" t="s">
        <v>47</v>
      </c>
      <c r="C33" s="191"/>
      <c r="D33" s="191"/>
      <c r="E33" s="191"/>
      <c r="F33" s="192"/>
      <c r="G33" s="34"/>
      <c r="H33" s="105" t="s">
        <v>48</v>
      </c>
      <c r="I33" s="34"/>
      <c r="J33" s="135"/>
      <c r="K33" s="3"/>
      <c r="L33" s="3"/>
      <c r="M33" s="3"/>
      <c r="N33" s="3"/>
      <c r="O33" s="3"/>
      <c r="P33" s="3"/>
    </row>
    <row r="34" spans="1:16" x14ac:dyDescent="0.2">
      <c r="A34" s="16"/>
      <c r="B34" s="186"/>
      <c r="C34" s="187"/>
      <c r="D34" s="187"/>
      <c r="E34" s="187"/>
      <c r="F34" s="188"/>
      <c r="G34" s="63">
        <v>1</v>
      </c>
      <c r="H34" s="102"/>
      <c r="I34" s="169">
        <v>1</v>
      </c>
      <c r="J34" s="135"/>
      <c r="K34" s="3"/>
      <c r="L34" s="3"/>
      <c r="M34" s="3"/>
      <c r="N34" s="3"/>
      <c r="O34" s="3"/>
      <c r="P34" s="3"/>
    </row>
    <row r="35" spans="1:16" x14ac:dyDescent="0.2">
      <c r="A35" s="16"/>
      <c r="B35" s="186"/>
      <c r="C35" s="187"/>
      <c r="D35" s="187"/>
      <c r="E35" s="187"/>
      <c r="F35" s="188"/>
      <c r="G35" s="64">
        <v>1</v>
      </c>
      <c r="H35" s="102"/>
      <c r="I35" s="170">
        <v>1</v>
      </c>
      <c r="J35" s="135"/>
      <c r="K35" s="3"/>
      <c r="L35" s="3"/>
      <c r="M35" s="3"/>
      <c r="N35" s="3"/>
      <c r="O35" s="3"/>
      <c r="P35" s="3"/>
    </row>
    <row r="36" spans="1:16" x14ac:dyDescent="0.2">
      <c r="A36" s="16"/>
      <c r="B36" s="186"/>
      <c r="C36" s="187"/>
      <c r="D36" s="187"/>
      <c r="E36" s="187"/>
      <c r="F36" s="188"/>
      <c r="G36" s="64">
        <v>1</v>
      </c>
      <c r="H36" s="102"/>
      <c r="I36" s="170">
        <v>1</v>
      </c>
      <c r="J36" s="135"/>
      <c r="K36" s="3"/>
      <c r="L36" s="3"/>
      <c r="M36" s="3"/>
      <c r="N36" s="3"/>
      <c r="O36" s="3"/>
      <c r="P36" s="3"/>
    </row>
    <row r="37" spans="1:16" x14ac:dyDescent="0.2">
      <c r="A37" s="16"/>
      <c r="B37" s="186"/>
      <c r="C37" s="187"/>
      <c r="D37" s="187"/>
      <c r="E37" s="187"/>
      <c r="F37" s="188"/>
      <c r="G37" s="64">
        <v>1</v>
      </c>
      <c r="H37" s="102"/>
      <c r="I37" s="170">
        <v>1</v>
      </c>
      <c r="J37" s="135"/>
      <c r="K37" s="3"/>
      <c r="L37" s="3"/>
      <c r="M37" s="3"/>
      <c r="N37" s="3"/>
      <c r="O37" s="3"/>
      <c r="P37" s="3"/>
    </row>
    <row r="38" spans="1:16" x14ac:dyDescent="0.2">
      <c r="A38" s="51"/>
      <c r="B38" s="186"/>
      <c r="C38" s="187"/>
      <c r="D38" s="187"/>
      <c r="E38" s="187"/>
      <c r="F38" s="188"/>
      <c r="G38" s="67">
        <v>1</v>
      </c>
      <c r="H38" s="107"/>
      <c r="I38" s="173">
        <v>1</v>
      </c>
      <c r="J38" s="135"/>
      <c r="K38" s="3"/>
      <c r="L38" s="3"/>
      <c r="M38" s="3"/>
      <c r="N38" s="3"/>
      <c r="O38" s="3"/>
      <c r="P38" s="3"/>
    </row>
    <row r="39" spans="1:16" ht="16" thickBot="1" x14ac:dyDescent="0.25">
      <c r="A39" s="18" t="s">
        <v>30</v>
      </c>
      <c r="B39" s="27"/>
      <c r="C39" s="27"/>
      <c r="D39" s="20"/>
      <c r="E39" s="20"/>
      <c r="F39" s="20"/>
      <c r="G39" s="65">
        <f>SUM(G34:G38)</f>
        <v>5</v>
      </c>
      <c r="H39" s="103"/>
      <c r="I39" s="65">
        <f>SUM(I34:I38)</f>
        <v>5</v>
      </c>
      <c r="J39" s="135"/>
      <c r="K39" s="3"/>
      <c r="L39" s="3"/>
      <c r="M39" s="3"/>
      <c r="N39" s="3"/>
      <c r="O39" s="3"/>
      <c r="P39" s="3"/>
    </row>
    <row r="40" spans="1:16" ht="16" thickBot="1" x14ac:dyDescent="0.25">
      <c r="A40" s="33"/>
      <c r="B40" s="33"/>
      <c r="C40" s="33"/>
      <c r="D40" s="29"/>
      <c r="E40" s="29"/>
      <c r="F40" s="29"/>
      <c r="G40" s="29"/>
      <c r="H40" s="104"/>
      <c r="I40" s="29"/>
      <c r="J40" s="135"/>
      <c r="K40" s="3"/>
      <c r="L40" s="3"/>
      <c r="M40" s="3"/>
      <c r="N40" s="3"/>
      <c r="O40" s="3"/>
      <c r="P40" s="3"/>
    </row>
    <row r="41" spans="1:16" ht="45" x14ac:dyDescent="0.2">
      <c r="A41" s="12" t="s">
        <v>56</v>
      </c>
      <c r="B41" s="81" t="s">
        <v>67</v>
      </c>
      <c r="C41" s="81" t="s">
        <v>66</v>
      </c>
      <c r="D41" s="81" t="s">
        <v>32</v>
      </c>
      <c r="E41" s="61" t="s">
        <v>57</v>
      </c>
      <c r="F41" s="34"/>
      <c r="G41" s="34"/>
      <c r="H41" s="105" t="s">
        <v>60</v>
      </c>
      <c r="I41" s="34"/>
      <c r="J41" s="135"/>
      <c r="K41" s="3"/>
      <c r="L41" s="3"/>
      <c r="M41" s="3"/>
      <c r="N41" s="3"/>
      <c r="O41" s="3"/>
      <c r="P41" s="3"/>
    </row>
    <row r="42" spans="1:16" x14ac:dyDescent="0.2">
      <c r="A42" s="16"/>
      <c r="B42" s="2">
        <v>225</v>
      </c>
      <c r="C42" s="7">
        <v>900</v>
      </c>
      <c r="D42" s="62">
        <f>+B42/+C42</f>
        <v>0.25</v>
      </c>
      <c r="E42" s="22">
        <v>100000</v>
      </c>
      <c r="F42" s="24"/>
      <c r="G42" s="63">
        <f>+D42*E42</f>
        <v>25000</v>
      </c>
      <c r="H42" s="102"/>
      <c r="I42" s="154"/>
      <c r="J42" s="135"/>
      <c r="K42" s="3"/>
      <c r="L42" s="3"/>
      <c r="M42" s="3"/>
      <c r="N42" s="3"/>
      <c r="O42" s="3"/>
      <c r="P42" s="3"/>
    </row>
    <row r="43" spans="1:16" x14ac:dyDescent="0.2">
      <c r="A43" s="16"/>
      <c r="B43" s="2">
        <v>225</v>
      </c>
      <c r="C43" s="7">
        <v>900</v>
      </c>
      <c r="D43" s="62">
        <f t="shared" ref="D43:D44" si="1">+B43/+C43</f>
        <v>0.25</v>
      </c>
      <c r="E43" s="22">
        <v>100000</v>
      </c>
      <c r="F43" s="24"/>
      <c r="G43" s="63">
        <f t="shared" ref="G43:G44" si="2">+D43*E43</f>
        <v>25000</v>
      </c>
      <c r="H43" s="102"/>
      <c r="I43" s="154"/>
      <c r="J43" s="135"/>
      <c r="K43" s="3"/>
      <c r="L43" s="3"/>
      <c r="M43" s="3"/>
      <c r="N43" s="3"/>
      <c r="O43" s="3"/>
      <c r="P43" s="3"/>
    </row>
    <row r="44" spans="1:16" x14ac:dyDescent="0.2">
      <c r="A44" s="16"/>
      <c r="B44" s="2">
        <v>225</v>
      </c>
      <c r="C44" s="7">
        <v>900</v>
      </c>
      <c r="D44" s="62">
        <f t="shared" si="1"/>
        <v>0.25</v>
      </c>
      <c r="E44" s="22">
        <v>100000</v>
      </c>
      <c r="F44" s="24"/>
      <c r="G44" s="63">
        <f t="shared" si="2"/>
        <v>25000</v>
      </c>
      <c r="H44" s="102"/>
      <c r="I44" s="154"/>
      <c r="J44" s="135"/>
      <c r="K44" s="3"/>
      <c r="L44" s="3"/>
      <c r="M44" s="3"/>
      <c r="N44" s="3"/>
      <c r="O44" s="3"/>
      <c r="P44" s="3"/>
    </row>
    <row r="45" spans="1:16" x14ac:dyDescent="0.2">
      <c r="A45" s="14" t="s">
        <v>34</v>
      </c>
      <c r="B45" s="2"/>
      <c r="C45" s="2"/>
      <c r="D45" s="3"/>
      <c r="E45" s="3"/>
      <c r="F45" s="3"/>
      <c r="G45" s="66">
        <f>SUM(G42:G44)</f>
        <v>75000</v>
      </c>
      <c r="H45" s="102"/>
      <c r="I45" s="155"/>
      <c r="J45" s="135"/>
      <c r="K45" s="3"/>
      <c r="L45" s="3"/>
      <c r="M45" s="3"/>
      <c r="N45" s="3"/>
      <c r="O45" s="3"/>
      <c r="P45" s="3"/>
    </row>
    <row r="46" spans="1:16" ht="16" thickBot="1" x14ac:dyDescent="0.25">
      <c r="A46" s="38"/>
      <c r="B46" s="27"/>
      <c r="C46" s="27"/>
      <c r="D46" s="20"/>
      <c r="E46" s="20"/>
      <c r="F46" s="20"/>
      <c r="G46" s="20"/>
      <c r="H46" s="103"/>
      <c r="I46" s="20"/>
      <c r="J46" s="135"/>
      <c r="K46" s="3"/>
      <c r="L46" s="3"/>
      <c r="M46" s="3"/>
      <c r="N46" s="3"/>
      <c r="O46" s="3"/>
      <c r="P46" s="3"/>
    </row>
    <row r="47" spans="1:16" ht="16" thickBot="1" x14ac:dyDescent="0.25">
      <c r="A47" s="33"/>
      <c r="B47" s="33"/>
      <c r="C47" s="33"/>
      <c r="D47" s="29"/>
      <c r="E47" s="29"/>
      <c r="F47" s="29"/>
      <c r="G47" s="29"/>
      <c r="H47" s="104"/>
      <c r="I47" s="29"/>
      <c r="J47" s="135"/>
      <c r="K47" s="3"/>
      <c r="L47" s="3"/>
      <c r="M47" s="3"/>
      <c r="N47" s="3"/>
      <c r="O47" s="3"/>
      <c r="P47" s="3"/>
    </row>
    <row r="48" spans="1:16" ht="30" x14ac:dyDescent="0.2">
      <c r="A48" s="12" t="s">
        <v>58</v>
      </c>
      <c r="B48" s="81" t="s">
        <v>46</v>
      </c>
      <c r="C48" s="81" t="s">
        <v>59</v>
      </c>
      <c r="D48" s="61" t="s">
        <v>7</v>
      </c>
      <c r="E48" s="34"/>
      <c r="F48" s="34"/>
      <c r="G48" s="34"/>
      <c r="H48" s="105" t="s">
        <v>61</v>
      </c>
      <c r="I48" s="34"/>
      <c r="J48" s="135"/>
      <c r="K48" s="3"/>
      <c r="L48" s="3"/>
      <c r="M48" s="3"/>
      <c r="N48" s="3"/>
      <c r="O48" s="3"/>
      <c r="P48" s="3"/>
    </row>
    <row r="49" spans="1:16" x14ac:dyDescent="0.2">
      <c r="A49" s="16" t="s">
        <v>44</v>
      </c>
      <c r="B49" s="2"/>
      <c r="C49" s="2"/>
      <c r="D49" s="60">
        <v>1</v>
      </c>
      <c r="E49" s="3"/>
      <c r="F49" s="3"/>
      <c r="G49" s="64">
        <f t="shared" ref="G49:I50" si="3">+D49</f>
        <v>1</v>
      </c>
      <c r="H49" s="102"/>
      <c r="I49" s="170">
        <f t="shared" si="3"/>
        <v>0</v>
      </c>
      <c r="J49" s="135"/>
      <c r="K49" s="3"/>
      <c r="L49" s="3"/>
      <c r="M49" s="3"/>
      <c r="N49" s="3"/>
      <c r="O49" s="3"/>
      <c r="P49" s="3"/>
    </row>
    <row r="50" spans="1:16" x14ac:dyDescent="0.2">
      <c r="A50" s="16" t="s">
        <v>43</v>
      </c>
      <c r="B50" s="2"/>
      <c r="C50" s="2"/>
      <c r="D50" s="60">
        <v>1</v>
      </c>
      <c r="E50" s="3"/>
      <c r="F50" s="3"/>
      <c r="G50" s="64">
        <f t="shared" si="3"/>
        <v>1</v>
      </c>
      <c r="H50" s="102"/>
      <c r="I50" s="170">
        <f t="shared" si="3"/>
        <v>0</v>
      </c>
      <c r="J50" s="135"/>
      <c r="K50" s="3"/>
      <c r="L50" s="3"/>
      <c r="M50" s="3"/>
      <c r="N50" s="3"/>
      <c r="O50" s="3"/>
      <c r="P50" s="3"/>
    </row>
    <row r="51" spans="1:16" x14ac:dyDescent="0.2">
      <c r="A51" s="16" t="s">
        <v>73</v>
      </c>
      <c r="B51" s="2"/>
      <c r="C51" s="2"/>
      <c r="D51" s="60">
        <v>1</v>
      </c>
      <c r="E51" s="3"/>
      <c r="F51" s="3"/>
      <c r="G51" s="64">
        <f>+D51</f>
        <v>1</v>
      </c>
      <c r="H51" s="102"/>
      <c r="I51" s="170">
        <f>+F51</f>
        <v>0</v>
      </c>
      <c r="J51" s="135"/>
      <c r="K51" s="3"/>
      <c r="L51" s="3"/>
      <c r="M51" s="3"/>
      <c r="N51" s="3"/>
      <c r="O51" s="3"/>
      <c r="P51" s="3"/>
    </row>
    <row r="52" spans="1:16" x14ac:dyDescent="0.2">
      <c r="A52" s="4" t="s">
        <v>74</v>
      </c>
      <c r="B52" s="2"/>
      <c r="C52" s="2"/>
      <c r="D52" s="3"/>
      <c r="E52" s="3"/>
      <c r="F52" s="3"/>
      <c r="G52" s="64">
        <v>1</v>
      </c>
      <c r="H52" s="102"/>
      <c r="I52" s="170">
        <v>1</v>
      </c>
      <c r="J52" s="135"/>
      <c r="K52" s="3"/>
      <c r="L52" s="3"/>
      <c r="M52" s="3"/>
      <c r="N52" s="3"/>
      <c r="O52" s="3"/>
      <c r="P52" s="3"/>
    </row>
    <row r="53" spans="1:16" x14ac:dyDescent="0.2">
      <c r="A53" s="16" t="s">
        <v>49</v>
      </c>
      <c r="B53" s="2"/>
      <c r="C53" s="2"/>
      <c r="D53" s="3"/>
      <c r="E53" s="3"/>
      <c r="F53" s="3"/>
      <c r="G53" s="64">
        <v>1</v>
      </c>
      <c r="H53" s="102"/>
      <c r="I53" s="170">
        <v>1</v>
      </c>
      <c r="J53" s="135"/>
      <c r="K53" s="3"/>
      <c r="L53" s="3"/>
      <c r="M53" s="3"/>
      <c r="N53" s="3"/>
      <c r="O53" s="3"/>
      <c r="P53" s="3"/>
    </row>
    <row r="54" spans="1:16" x14ac:dyDescent="0.2">
      <c r="A54" s="16" t="s">
        <v>62</v>
      </c>
      <c r="B54" s="2"/>
      <c r="C54" s="2"/>
      <c r="D54" s="3"/>
      <c r="E54" s="3"/>
      <c r="F54" s="3"/>
      <c r="G54" s="64">
        <v>1</v>
      </c>
      <c r="H54" s="102"/>
      <c r="I54" s="170">
        <v>1</v>
      </c>
      <c r="J54" s="135"/>
      <c r="K54" s="3"/>
      <c r="L54" s="3"/>
      <c r="M54" s="3"/>
      <c r="N54" s="3"/>
      <c r="O54" s="3"/>
      <c r="P54" s="3"/>
    </row>
    <row r="55" spans="1:16" x14ac:dyDescent="0.2">
      <c r="A55" s="16"/>
      <c r="B55" s="2"/>
      <c r="C55" s="2"/>
      <c r="D55" s="3"/>
      <c r="E55" s="3"/>
      <c r="F55" s="3"/>
      <c r="G55" s="64">
        <v>1</v>
      </c>
      <c r="H55" s="102"/>
      <c r="I55" s="170">
        <v>1</v>
      </c>
      <c r="J55" s="135"/>
      <c r="K55" s="3"/>
      <c r="L55" s="3"/>
      <c r="M55" s="3"/>
      <c r="N55" s="3"/>
      <c r="O55" s="3"/>
      <c r="P55" s="3"/>
    </row>
    <row r="56" spans="1:16" x14ac:dyDescent="0.2">
      <c r="A56" s="16"/>
      <c r="B56" s="2"/>
      <c r="C56" s="2"/>
      <c r="D56" s="3"/>
      <c r="E56" s="3"/>
      <c r="F56" s="3"/>
      <c r="G56" s="64">
        <v>1</v>
      </c>
      <c r="H56" s="102"/>
      <c r="I56" s="170">
        <v>1</v>
      </c>
      <c r="J56" s="135"/>
      <c r="K56" s="3"/>
      <c r="L56" s="3"/>
      <c r="M56" s="3"/>
      <c r="N56" s="3"/>
      <c r="O56" s="3"/>
      <c r="P56" s="3"/>
    </row>
    <row r="57" spans="1:16" x14ac:dyDescent="0.2">
      <c r="A57" s="16"/>
      <c r="B57" s="2"/>
      <c r="C57" s="2"/>
      <c r="D57" s="3"/>
      <c r="E57" s="3"/>
      <c r="F57" s="3"/>
      <c r="G57" s="64">
        <v>1</v>
      </c>
      <c r="H57" s="102"/>
      <c r="I57" s="170">
        <v>1</v>
      </c>
      <c r="J57" s="135"/>
      <c r="K57" s="3"/>
      <c r="L57" s="3"/>
      <c r="M57" s="3"/>
      <c r="N57" s="3"/>
      <c r="O57" s="3"/>
      <c r="P57" s="3"/>
    </row>
    <row r="58" spans="1:16" ht="16" thickBot="1" x14ac:dyDescent="0.25">
      <c r="A58" s="38"/>
      <c r="B58" s="27"/>
      <c r="C58" s="27"/>
      <c r="D58" s="20"/>
      <c r="E58" s="20"/>
      <c r="F58" s="20"/>
      <c r="G58" s="65">
        <f>SUM(G49:G57)</f>
        <v>9</v>
      </c>
      <c r="H58" s="103"/>
      <c r="I58" s="65">
        <f>SUM(I49:I57)</f>
        <v>6</v>
      </c>
      <c r="J58" s="135"/>
      <c r="K58" s="3"/>
      <c r="L58" s="3"/>
      <c r="M58" s="3"/>
      <c r="N58" s="3"/>
      <c r="O58" s="3"/>
      <c r="P58" s="3"/>
    </row>
    <row r="59" spans="1:16" ht="16" thickBot="1" x14ac:dyDescent="0.25">
      <c r="A59" s="53"/>
      <c r="B59" s="53"/>
      <c r="C59" s="53"/>
      <c r="D59" s="29"/>
      <c r="E59" s="29"/>
      <c r="F59" s="29"/>
      <c r="G59" s="29"/>
      <c r="H59" s="104"/>
      <c r="I59" s="29"/>
      <c r="J59" s="135"/>
      <c r="K59" s="3"/>
      <c r="L59" s="3"/>
      <c r="M59" s="3"/>
      <c r="N59" s="3"/>
      <c r="O59" s="3"/>
      <c r="P59" s="3"/>
    </row>
    <row r="60" spans="1:16" x14ac:dyDescent="0.2">
      <c r="A60" s="45" t="s">
        <v>45</v>
      </c>
      <c r="B60" s="46"/>
      <c r="C60" s="46"/>
      <c r="D60" s="34"/>
      <c r="E60" s="34"/>
      <c r="F60" s="34"/>
      <c r="G60" s="34"/>
      <c r="H60" s="105" t="s">
        <v>50</v>
      </c>
      <c r="I60" s="34"/>
      <c r="J60" s="135"/>
      <c r="K60" s="3"/>
      <c r="L60" s="3"/>
      <c r="M60" s="3"/>
      <c r="N60" s="3"/>
      <c r="O60" s="3"/>
      <c r="P60" s="3"/>
    </row>
    <row r="61" spans="1:16" x14ac:dyDescent="0.2">
      <c r="A61" s="47"/>
      <c r="B61" s="5"/>
      <c r="C61" s="5"/>
      <c r="D61" s="3"/>
      <c r="E61" s="3"/>
      <c r="F61" s="3"/>
      <c r="G61" s="63">
        <v>1</v>
      </c>
      <c r="H61" s="102"/>
      <c r="I61" s="169">
        <v>1</v>
      </c>
      <c r="J61" s="135"/>
      <c r="K61" s="3"/>
      <c r="L61" s="3"/>
      <c r="M61" s="3"/>
      <c r="N61" s="3"/>
      <c r="O61" s="3"/>
      <c r="P61" s="3"/>
    </row>
    <row r="62" spans="1:16" x14ac:dyDescent="0.2">
      <c r="A62" s="47"/>
      <c r="B62" s="5"/>
      <c r="C62" s="5"/>
      <c r="D62" s="3"/>
      <c r="E62" s="3"/>
      <c r="F62" s="3"/>
      <c r="G62" s="64">
        <v>1</v>
      </c>
      <c r="H62" s="102"/>
      <c r="I62" s="170">
        <v>1</v>
      </c>
      <c r="J62" s="135"/>
      <c r="K62" s="3"/>
      <c r="L62" s="3"/>
      <c r="M62" s="3"/>
      <c r="N62" s="3"/>
      <c r="O62" s="3"/>
      <c r="P62" s="3"/>
    </row>
    <row r="63" spans="1:16" x14ac:dyDescent="0.2">
      <c r="A63" s="47"/>
      <c r="B63" s="5"/>
      <c r="C63" s="5"/>
      <c r="D63" s="3"/>
      <c r="E63" s="3"/>
      <c r="F63" s="3"/>
      <c r="G63" s="64">
        <v>1</v>
      </c>
      <c r="H63" s="102"/>
      <c r="I63" s="170">
        <v>1</v>
      </c>
      <c r="J63" s="135"/>
      <c r="K63" s="3"/>
      <c r="L63" s="3"/>
      <c r="M63" s="3"/>
      <c r="N63" s="3"/>
      <c r="O63" s="3"/>
      <c r="P63" s="3"/>
    </row>
    <row r="64" spans="1:16" ht="16" thickBot="1" x14ac:dyDescent="0.25">
      <c r="A64" s="48"/>
      <c r="B64" s="49"/>
      <c r="C64" s="49"/>
      <c r="D64" s="20"/>
      <c r="E64" s="20"/>
      <c r="F64" s="20"/>
      <c r="G64" s="65">
        <f>SUM(G61:G63)</f>
        <v>3</v>
      </c>
      <c r="H64" s="103"/>
      <c r="I64" s="65">
        <f>SUM(I61:I63)</f>
        <v>3</v>
      </c>
      <c r="J64" s="135"/>
      <c r="K64" s="3"/>
      <c r="L64" s="3"/>
      <c r="M64" s="3"/>
      <c r="N64" s="3"/>
      <c r="O64" s="3"/>
      <c r="P64" s="3"/>
    </row>
    <row r="65" spans="1:16" x14ac:dyDescent="0.2">
      <c r="A65" s="44"/>
      <c r="B65" s="44"/>
      <c r="C65" s="44"/>
      <c r="D65" s="11"/>
      <c r="E65" s="11"/>
      <c r="F65" s="11"/>
      <c r="G65" s="11"/>
      <c r="H65" s="108"/>
      <c r="I65" s="11"/>
      <c r="J65" s="135"/>
      <c r="K65" s="3"/>
      <c r="L65" s="3"/>
      <c r="M65" s="3"/>
      <c r="N65" s="3"/>
      <c r="O65" s="3"/>
      <c r="P65" s="3"/>
    </row>
    <row r="66" spans="1:16" x14ac:dyDescent="0.2">
      <c r="A66" s="43" t="s">
        <v>64</v>
      </c>
      <c r="B66" s="5"/>
      <c r="C66" s="5"/>
      <c r="D66" s="3"/>
      <c r="E66" s="3"/>
      <c r="F66" s="3"/>
      <c r="G66" s="59">
        <f>+G64+G58+G45+G39+G31+G21</f>
        <v>75075.5</v>
      </c>
      <c r="H66" s="102" t="s">
        <v>65</v>
      </c>
      <c r="I66" s="59">
        <f>+I64+I58+I45+I39+I31+I21</f>
        <v>18</v>
      </c>
      <c r="J66" s="135"/>
      <c r="K66" s="3"/>
      <c r="L66" s="3"/>
      <c r="M66" s="3"/>
      <c r="N66" s="3"/>
      <c r="O66" s="3"/>
      <c r="P66" s="3"/>
    </row>
    <row r="67" spans="1:16" x14ac:dyDescent="0.2">
      <c r="A67" s="5"/>
      <c r="B67" s="5"/>
      <c r="C67" s="5"/>
      <c r="D67" s="3"/>
      <c r="E67" s="3"/>
      <c r="F67" s="3"/>
      <c r="G67" s="3"/>
      <c r="H67" s="102"/>
      <c r="I67" s="3"/>
      <c r="J67" s="135"/>
      <c r="K67" s="3"/>
      <c r="L67" s="3"/>
      <c r="M67" s="3"/>
      <c r="N67" s="3"/>
      <c r="O67" s="3"/>
      <c r="P67" s="3"/>
    </row>
  </sheetData>
  <mergeCells count="13">
    <mergeCell ref="B38:F38"/>
    <mergeCell ref="B20:F20"/>
    <mergeCell ref="B33:F33"/>
    <mergeCell ref="B34:F34"/>
    <mergeCell ref="B35:F35"/>
    <mergeCell ref="B36:F36"/>
    <mergeCell ref="B37:F37"/>
    <mergeCell ref="B19:F19"/>
    <mergeCell ref="A4:H4"/>
    <mergeCell ref="A15:G15"/>
    <mergeCell ref="B16:F16"/>
    <mergeCell ref="B17:F17"/>
    <mergeCell ref="B18:F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7"/>
  <sheetViews>
    <sheetView zoomScale="80" zoomScaleNormal="80" workbookViewId="0">
      <pane xSplit="1" ySplit="5" topLeftCell="H6" activePane="bottomRight" state="frozen"/>
      <selection pane="topRight" activeCell="B1" sqref="B1"/>
      <selection pane="bottomLeft" activeCell="A6" sqref="A6"/>
      <selection pane="bottomRight" activeCell="I61" sqref="I61:I63"/>
    </sheetView>
  </sheetViews>
  <sheetFormatPr baseColWidth="10" defaultColWidth="8.83203125" defaultRowHeight="15" x14ac:dyDescent="0.2"/>
  <cols>
    <col min="1" max="1" width="38.1640625" style="4" bestFit="1" customWidth="1"/>
    <col min="2" max="2" width="14.33203125" style="4" customWidth="1"/>
    <col min="3" max="3" width="15.33203125" style="4" customWidth="1"/>
    <col min="4" max="4" width="16.1640625" style="1" customWidth="1"/>
    <col min="5" max="6" width="20.83203125" style="1" customWidth="1"/>
    <col min="7" max="7" width="24.5" style="1" customWidth="1"/>
    <col min="8" max="8" width="60.33203125" style="1" customWidth="1"/>
    <col min="9" max="9" width="28.6640625" style="1" customWidth="1"/>
    <col min="10" max="10" width="25.83203125" style="1" customWidth="1"/>
    <col min="11" max="11" width="34.6640625" style="1" customWidth="1"/>
    <col min="12" max="17" width="25.83203125" style="1" customWidth="1"/>
    <col min="18" max="18" width="32" style="1" customWidth="1"/>
    <col min="19" max="19" width="25.83203125" style="1" customWidth="1"/>
    <col min="20" max="20" width="36.5" style="1" customWidth="1"/>
    <col min="21" max="23" width="25.83203125" style="1" customWidth="1"/>
    <col min="24" max="16384" width="8.83203125" style="1"/>
  </cols>
  <sheetData>
    <row r="1" spans="1:23" ht="19" x14ac:dyDescent="0.25">
      <c r="A1" s="116" t="s">
        <v>131</v>
      </c>
    </row>
    <row r="3" spans="1:23" ht="25" thickBot="1" x14ac:dyDescent="0.35">
      <c r="J3" s="166" t="s">
        <v>134</v>
      </c>
    </row>
    <row r="4" spans="1:23" ht="30" x14ac:dyDescent="0.2">
      <c r="A4" s="193" t="s">
        <v>11</v>
      </c>
      <c r="B4" s="194"/>
      <c r="C4" s="194"/>
      <c r="D4" s="194"/>
      <c r="E4" s="194"/>
      <c r="F4" s="194"/>
      <c r="G4" s="194"/>
      <c r="H4" s="195"/>
      <c r="I4" s="139" t="s">
        <v>138</v>
      </c>
      <c r="J4" s="199" t="s">
        <v>111</v>
      </c>
      <c r="K4" s="199"/>
      <c r="L4" s="199"/>
      <c r="M4" s="199"/>
      <c r="N4" s="199"/>
      <c r="O4" s="199" t="s">
        <v>102</v>
      </c>
      <c r="P4" s="199"/>
      <c r="Q4" s="199"/>
      <c r="R4" s="199"/>
      <c r="S4" s="199"/>
      <c r="T4" s="199" t="s">
        <v>107</v>
      </c>
      <c r="U4" s="199"/>
      <c r="V4" s="199"/>
      <c r="W4" s="117" t="s">
        <v>110</v>
      </c>
    </row>
    <row r="5" spans="1:23" ht="94.75" customHeight="1" thickBot="1" x14ac:dyDescent="0.25">
      <c r="A5" s="14" t="s">
        <v>25</v>
      </c>
      <c r="B5" s="6" t="s">
        <v>13</v>
      </c>
      <c r="C5" s="6" t="s">
        <v>14</v>
      </c>
      <c r="D5" s="6" t="s">
        <v>12</v>
      </c>
      <c r="E5" s="6" t="s">
        <v>5</v>
      </c>
      <c r="F5" s="6" t="s">
        <v>27</v>
      </c>
      <c r="G5" s="6" t="s">
        <v>24</v>
      </c>
      <c r="H5" s="100" t="s">
        <v>26</v>
      </c>
      <c r="I5" s="147" t="s">
        <v>136</v>
      </c>
      <c r="J5" s="148" t="s">
        <v>95</v>
      </c>
      <c r="K5" s="149" t="s">
        <v>97</v>
      </c>
      <c r="L5" s="149" t="s">
        <v>96</v>
      </c>
      <c r="M5" s="149" t="s">
        <v>98</v>
      </c>
      <c r="N5" s="149" t="s">
        <v>99</v>
      </c>
      <c r="O5" s="148" t="s">
        <v>100</v>
      </c>
      <c r="P5" s="149" t="s">
        <v>101</v>
      </c>
      <c r="Q5" s="148" t="s">
        <v>103</v>
      </c>
      <c r="R5" s="148" t="s">
        <v>104</v>
      </c>
      <c r="S5" s="149" t="s">
        <v>105</v>
      </c>
      <c r="T5" s="148" t="s">
        <v>106</v>
      </c>
      <c r="U5" s="149" t="s">
        <v>108</v>
      </c>
      <c r="V5" s="148" t="s">
        <v>109</v>
      </c>
      <c r="W5" s="150" t="s">
        <v>94</v>
      </c>
    </row>
    <row r="6" spans="1:23" ht="45" x14ac:dyDescent="0.2">
      <c r="A6" s="16" t="s">
        <v>15</v>
      </c>
      <c r="B6" s="2">
        <v>40</v>
      </c>
      <c r="C6" s="2">
        <v>0.5</v>
      </c>
      <c r="D6" s="8">
        <v>100000</v>
      </c>
      <c r="E6" s="8">
        <v>30000</v>
      </c>
      <c r="F6" s="69">
        <f>+D6+E6</f>
        <v>130000</v>
      </c>
      <c r="G6" s="70">
        <f>+F6*C6</f>
        <v>65000</v>
      </c>
      <c r="H6" s="17" t="s">
        <v>6</v>
      </c>
      <c r="I6" s="174">
        <v>1</v>
      </c>
      <c r="J6" s="151"/>
      <c r="K6" s="34"/>
      <c r="L6" s="34"/>
      <c r="M6" s="34"/>
      <c r="N6" s="34"/>
      <c r="O6" s="34"/>
      <c r="P6" s="34"/>
      <c r="Q6" s="34"/>
      <c r="R6" s="34"/>
      <c r="S6" s="34"/>
      <c r="T6" s="152"/>
      <c r="U6" s="34"/>
      <c r="V6" s="34"/>
      <c r="W6" s="153"/>
    </row>
    <row r="7" spans="1:23" x14ac:dyDescent="0.2">
      <c r="A7" s="16" t="s">
        <v>0</v>
      </c>
      <c r="B7" s="2"/>
      <c r="C7" s="2"/>
      <c r="D7" s="2"/>
      <c r="E7" s="2"/>
      <c r="F7" s="71"/>
      <c r="G7" s="72"/>
      <c r="H7" s="15"/>
      <c r="I7" s="172"/>
      <c r="J7" s="130"/>
      <c r="K7" s="3"/>
      <c r="L7" s="3"/>
      <c r="M7" s="3"/>
      <c r="N7" s="3"/>
      <c r="O7" s="3"/>
      <c r="P7" s="3"/>
      <c r="Q7" s="3"/>
      <c r="R7" s="3"/>
      <c r="S7" s="3"/>
      <c r="T7" s="3"/>
      <c r="U7" s="3"/>
      <c r="V7" s="3"/>
      <c r="W7" s="15"/>
    </row>
    <row r="8" spans="1:23" x14ac:dyDescent="0.2">
      <c r="A8" s="16" t="s">
        <v>1</v>
      </c>
      <c r="B8" s="2"/>
      <c r="C8" s="2"/>
      <c r="D8" s="3"/>
      <c r="E8" s="3"/>
      <c r="F8" s="71"/>
      <c r="G8" s="72"/>
      <c r="H8" s="15"/>
      <c r="I8" s="172"/>
      <c r="J8" s="130"/>
      <c r="K8" s="3"/>
      <c r="L8" s="3"/>
      <c r="M8" s="3"/>
      <c r="N8" s="3"/>
      <c r="O8" s="3"/>
      <c r="P8" s="3"/>
      <c r="Q8" s="3"/>
      <c r="R8" s="3"/>
      <c r="S8" s="3"/>
      <c r="T8" s="3"/>
      <c r="U8" s="3"/>
      <c r="V8" s="3"/>
      <c r="W8" s="15"/>
    </row>
    <row r="9" spans="1:23" x14ac:dyDescent="0.2">
      <c r="A9" s="16" t="s">
        <v>2</v>
      </c>
      <c r="B9" s="2"/>
      <c r="C9" s="2"/>
      <c r="D9" s="3"/>
      <c r="E9" s="3"/>
      <c r="F9" s="71"/>
      <c r="G9" s="72"/>
      <c r="H9" s="15"/>
      <c r="I9" s="172"/>
      <c r="J9" s="130"/>
      <c r="K9" s="3"/>
      <c r="L9" s="3"/>
      <c r="M9" s="3"/>
      <c r="N9" s="3"/>
      <c r="O9" s="3"/>
      <c r="P9" s="3"/>
      <c r="Q9" s="3"/>
      <c r="R9" s="3"/>
      <c r="S9" s="3"/>
      <c r="T9" s="3"/>
      <c r="U9" s="3"/>
      <c r="V9" s="3"/>
      <c r="W9" s="15"/>
    </row>
    <row r="10" spans="1:23" x14ac:dyDescent="0.2">
      <c r="A10" s="16" t="s">
        <v>3</v>
      </c>
      <c r="B10" s="2"/>
      <c r="C10" s="2"/>
      <c r="D10" s="3"/>
      <c r="E10" s="3"/>
      <c r="F10" s="71"/>
      <c r="G10" s="72"/>
      <c r="H10" s="15"/>
      <c r="I10" s="172"/>
      <c r="J10" s="130"/>
      <c r="K10" s="3"/>
      <c r="L10" s="3"/>
      <c r="M10" s="3"/>
      <c r="N10" s="3"/>
      <c r="O10" s="3"/>
      <c r="P10" s="3"/>
      <c r="Q10" s="3"/>
      <c r="R10" s="3"/>
      <c r="S10" s="3"/>
      <c r="T10" s="3"/>
      <c r="U10" s="3"/>
      <c r="V10" s="3"/>
      <c r="W10" s="15"/>
    </row>
    <row r="11" spans="1:23" x14ac:dyDescent="0.2">
      <c r="A11" s="16" t="s">
        <v>4</v>
      </c>
      <c r="B11" s="2"/>
      <c r="C11" s="2"/>
      <c r="D11" s="3"/>
      <c r="E11" s="3"/>
      <c r="F11" s="71"/>
      <c r="G11" s="72"/>
      <c r="H11" s="15"/>
      <c r="I11" s="172"/>
      <c r="J11" s="130"/>
      <c r="K11" s="3"/>
      <c r="L11" s="3"/>
      <c r="M11" s="3"/>
      <c r="N11" s="3"/>
      <c r="O11" s="3"/>
      <c r="P11" s="3"/>
      <c r="Q11" s="3"/>
      <c r="R11" s="3"/>
      <c r="S11" s="3"/>
      <c r="T11" s="3"/>
      <c r="U11" s="3"/>
      <c r="V11" s="3"/>
      <c r="W11" s="15"/>
    </row>
    <row r="12" spans="1:23" ht="13.75" customHeight="1" x14ac:dyDescent="0.2">
      <c r="A12" s="16"/>
      <c r="B12" s="2"/>
      <c r="C12" s="2"/>
      <c r="D12" s="3"/>
      <c r="E12" s="3"/>
      <c r="F12" s="71"/>
      <c r="G12" s="72"/>
      <c r="H12" s="15"/>
      <c r="I12" s="172"/>
      <c r="J12" s="130"/>
      <c r="K12" s="3"/>
      <c r="L12" s="3"/>
      <c r="M12" s="3"/>
      <c r="N12" s="3"/>
      <c r="O12" s="3"/>
      <c r="P12" s="3"/>
      <c r="Q12" s="3"/>
      <c r="R12" s="3"/>
      <c r="S12" s="3"/>
      <c r="T12" s="3"/>
      <c r="U12" s="3"/>
      <c r="V12" s="3"/>
      <c r="W12" s="15"/>
    </row>
    <row r="13" spans="1:23" ht="16" thickBot="1" x14ac:dyDescent="0.25">
      <c r="A13" s="18" t="s">
        <v>10</v>
      </c>
      <c r="B13" s="19"/>
      <c r="C13" s="19">
        <f>SUM(C6:C12)</f>
        <v>0.5</v>
      </c>
      <c r="D13" s="20"/>
      <c r="E13" s="20"/>
      <c r="F13" s="73"/>
      <c r="G13" s="74">
        <f>SUM(G6:G12)</f>
        <v>65000</v>
      </c>
      <c r="H13" s="21"/>
      <c r="I13" s="74">
        <f>SUM(I6:I12)</f>
        <v>1</v>
      </c>
      <c r="J13" s="130"/>
      <c r="K13" s="3"/>
      <c r="L13" s="3"/>
      <c r="M13" s="3"/>
      <c r="N13" s="3"/>
      <c r="O13" s="3"/>
      <c r="P13" s="3"/>
      <c r="Q13" s="3"/>
      <c r="R13" s="3"/>
      <c r="S13" s="3"/>
      <c r="T13" s="3"/>
      <c r="U13" s="3"/>
      <c r="V13" s="3"/>
      <c r="W13" s="15"/>
    </row>
    <row r="14" spans="1:23" ht="16" thickBot="1" x14ac:dyDescent="0.25">
      <c r="A14" s="30"/>
      <c r="B14" s="30"/>
      <c r="C14" s="30"/>
      <c r="D14" s="29"/>
      <c r="E14" s="29"/>
      <c r="F14" s="29"/>
      <c r="G14" s="31"/>
      <c r="H14" s="29"/>
      <c r="I14" s="28"/>
      <c r="J14" s="130"/>
      <c r="K14" s="3"/>
      <c r="L14" s="3"/>
      <c r="M14" s="3"/>
      <c r="N14" s="3"/>
      <c r="O14" s="3"/>
      <c r="P14" s="3"/>
      <c r="Q14" s="3"/>
      <c r="R14" s="3"/>
      <c r="S14" s="3"/>
      <c r="T14" s="3"/>
      <c r="U14" s="3"/>
      <c r="V14" s="3"/>
      <c r="W14" s="15"/>
    </row>
    <row r="15" spans="1:23" ht="16" thickBot="1" x14ac:dyDescent="0.25">
      <c r="A15" s="197" t="s">
        <v>28</v>
      </c>
      <c r="B15" s="197"/>
      <c r="C15" s="197"/>
      <c r="D15" s="197"/>
      <c r="E15" s="197"/>
      <c r="F15" s="197"/>
      <c r="G15" s="197"/>
      <c r="H15" s="26"/>
      <c r="I15" s="131"/>
      <c r="J15" s="130"/>
      <c r="K15" s="3"/>
      <c r="L15" s="3"/>
      <c r="M15" s="3"/>
      <c r="N15" s="3"/>
      <c r="O15" s="3"/>
      <c r="P15" s="3"/>
      <c r="Q15" s="3"/>
      <c r="R15" s="3"/>
      <c r="S15" s="3"/>
      <c r="T15" s="3"/>
      <c r="U15" s="3"/>
      <c r="V15" s="3"/>
      <c r="W15" s="15"/>
    </row>
    <row r="16" spans="1:23" ht="28.75" customHeight="1" x14ac:dyDescent="0.3">
      <c r="A16" s="25" t="s">
        <v>54</v>
      </c>
      <c r="B16" s="195" t="s">
        <v>22</v>
      </c>
      <c r="C16" s="198"/>
      <c r="D16" s="198"/>
      <c r="E16" s="198"/>
      <c r="F16" s="198"/>
      <c r="G16" s="81" t="s">
        <v>18</v>
      </c>
      <c r="H16" s="26" t="s">
        <v>51</v>
      </c>
      <c r="I16" s="86" t="s">
        <v>18</v>
      </c>
      <c r="J16" s="167" t="s">
        <v>135</v>
      </c>
      <c r="K16" s="3"/>
      <c r="L16" s="3"/>
      <c r="M16" s="3"/>
      <c r="N16" s="3"/>
      <c r="O16" s="3"/>
      <c r="P16" s="3"/>
      <c r="Q16" s="3"/>
      <c r="R16" s="3"/>
      <c r="S16" s="3"/>
      <c r="T16" s="3"/>
      <c r="U16" s="3"/>
      <c r="V16" s="3"/>
      <c r="W16" s="15"/>
    </row>
    <row r="17" spans="1:23" x14ac:dyDescent="0.2">
      <c r="A17" s="16"/>
      <c r="B17" s="186"/>
      <c r="C17" s="187"/>
      <c r="D17" s="187"/>
      <c r="E17" s="187"/>
      <c r="F17" s="188"/>
      <c r="G17" s="63">
        <v>1</v>
      </c>
      <c r="H17" s="15"/>
      <c r="I17" s="169">
        <v>1</v>
      </c>
      <c r="J17" s="130"/>
      <c r="K17" s="3"/>
      <c r="L17" s="3"/>
      <c r="M17" s="3"/>
      <c r="N17" s="3"/>
      <c r="O17" s="3"/>
      <c r="P17" s="3"/>
      <c r="Q17" s="3"/>
      <c r="R17" s="3"/>
      <c r="S17" s="3"/>
      <c r="T17" s="3"/>
      <c r="U17" s="3"/>
      <c r="V17" s="3"/>
      <c r="W17" s="15"/>
    </row>
    <row r="18" spans="1:23" x14ac:dyDescent="0.2">
      <c r="A18" s="16"/>
      <c r="B18" s="186"/>
      <c r="C18" s="187"/>
      <c r="D18" s="187"/>
      <c r="E18" s="187"/>
      <c r="F18" s="188"/>
      <c r="G18" s="64">
        <v>1</v>
      </c>
      <c r="H18" s="15"/>
      <c r="I18" s="170">
        <v>1</v>
      </c>
      <c r="J18" s="130"/>
      <c r="K18" s="3"/>
      <c r="L18" s="3"/>
      <c r="M18" s="3"/>
      <c r="N18" s="3"/>
      <c r="O18" s="3"/>
      <c r="P18" s="3"/>
      <c r="Q18" s="3"/>
      <c r="R18" s="3"/>
      <c r="S18" s="3"/>
      <c r="T18" s="3"/>
      <c r="U18" s="3"/>
      <c r="V18" s="3"/>
      <c r="W18" s="15"/>
    </row>
    <row r="19" spans="1:23" x14ac:dyDescent="0.2">
      <c r="A19" s="16"/>
      <c r="B19" s="186"/>
      <c r="C19" s="187"/>
      <c r="D19" s="187"/>
      <c r="E19" s="187"/>
      <c r="F19" s="188"/>
      <c r="G19" s="64">
        <v>1</v>
      </c>
      <c r="H19" s="15"/>
      <c r="I19" s="170">
        <v>1</v>
      </c>
      <c r="J19" s="130"/>
      <c r="K19" s="3"/>
      <c r="L19" s="3"/>
      <c r="M19" s="3"/>
      <c r="N19" s="3"/>
      <c r="O19" s="3"/>
      <c r="P19" s="3"/>
      <c r="Q19" s="3"/>
      <c r="R19" s="3"/>
      <c r="S19" s="3"/>
      <c r="T19" s="3"/>
      <c r="U19" s="3"/>
      <c r="V19" s="3"/>
      <c r="W19" s="15"/>
    </row>
    <row r="20" spans="1:23" x14ac:dyDescent="0.2">
      <c r="A20" s="16"/>
      <c r="B20" s="186"/>
      <c r="C20" s="187"/>
      <c r="D20" s="187"/>
      <c r="E20" s="187"/>
      <c r="F20" s="188"/>
      <c r="G20" s="64">
        <v>1</v>
      </c>
      <c r="H20" s="15"/>
      <c r="I20" s="170">
        <v>1</v>
      </c>
      <c r="J20" s="130"/>
      <c r="K20" s="3"/>
      <c r="L20" s="3"/>
      <c r="M20" s="3"/>
      <c r="N20" s="3"/>
      <c r="O20" s="3"/>
      <c r="P20" s="3"/>
      <c r="Q20" s="3"/>
      <c r="R20" s="3"/>
      <c r="S20" s="3"/>
      <c r="T20" s="3"/>
      <c r="U20" s="3"/>
      <c r="V20" s="3"/>
      <c r="W20" s="15"/>
    </row>
    <row r="21" spans="1:23" ht="16" thickBot="1" x14ac:dyDescent="0.25">
      <c r="A21" s="18" t="s">
        <v>17</v>
      </c>
      <c r="B21" s="27"/>
      <c r="C21" s="27"/>
      <c r="D21" s="20"/>
      <c r="E21" s="20"/>
      <c r="F21" s="20"/>
      <c r="G21" s="65">
        <f>SUM(G17:G20)</f>
        <v>4</v>
      </c>
      <c r="H21" s="21"/>
      <c r="I21" s="65">
        <f>SUM(I17:I20)</f>
        <v>4</v>
      </c>
      <c r="J21" s="130"/>
      <c r="K21" s="3"/>
      <c r="L21" s="3"/>
      <c r="M21" s="3"/>
      <c r="N21" s="3"/>
      <c r="O21" s="3"/>
      <c r="P21" s="3"/>
      <c r="Q21" s="3"/>
      <c r="R21" s="3"/>
      <c r="S21" s="3"/>
      <c r="T21" s="3"/>
      <c r="U21" s="3"/>
      <c r="V21" s="3"/>
      <c r="W21" s="15"/>
    </row>
    <row r="22" spans="1:23" ht="16" thickBot="1" x14ac:dyDescent="0.25">
      <c r="A22" s="30"/>
      <c r="B22" s="33"/>
      <c r="C22" s="33"/>
      <c r="D22" s="29"/>
      <c r="E22" s="29"/>
      <c r="F22" s="29"/>
      <c r="G22" s="31"/>
      <c r="H22" s="29"/>
      <c r="I22" s="31"/>
      <c r="J22" s="130"/>
      <c r="K22" s="3"/>
      <c r="L22" s="3"/>
      <c r="M22" s="3"/>
      <c r="N22" s="3"/>
      <c r="O22" s="3"/>
      <c r="P22" s="3"/>
      <c r="Q22" s="3"/>
      <c r="R22" s="3"/>
      <c r="S22" s="3"/>
      <c r="T22" s="3"/>
      <c r="U22" s="3"/>
      <c r="V22" s="3"/>
      <c r="W22" s="15"/>
    </row>
    <row r="23" spans="1:23" x14ac:dyDescent="0.2">
      <c r="A23" s="12" t="s">
        <v>55</v>
      </c>
      <c r="B23" s="13" t="s">
        <v>19</v>
      </c>
      <c r="C23" s="13" t="s">
        <v>20</v>
      </c>
      <c r="D23" s="34"/>
      <c r="E23" s="34"/>
      <c r="F23" s="34"/>
      <c r="G23" s="34"/>
      <c r="H23" s="35" t="s">
        <v>52</v>
      </c>
      <c r="I23" s="34"/>
      <c r="J23" s="130"/>
      <c r="K23" s="3"/>
      <c r="L23" s="3"/>
      <c r="M23" s="3"/>
      <c r="N23" s="3"/>
      <c r="O23" s="3"/>
      <c r="P23" s="3"/>
      <c r="Q23" s="3"/>
      <c r="R23" s="3"/>
      <c r="S23" s="3"/>
      <c r="T23" s="3"/>
      <c r="U23" s="3"/>
      <c r="V23" s="3"/>
      <c r="W23" s="15"/>
    </row>
    <row r="24" spans="1:23" x14ac:dyDescent="0.2">
      <c r="A24" s="16" t="s">
        <v>23</v>
      </c>
      <c r="B24" s="2">
        <v>100</v>
      </c>
      <c r="C24" s="23">
        <v>0.54500000000000004</v>
      </c>
      <c r="D24" s="24"/>
      <c r="E24" s="24"/>
      <c r="F24" s="24"/>
      <c r="G24" s="63">
        <f>+B24*C24</f>
        <v>54.500000000000007</v>
      </c>
      <c r="H24" s="15"/>
      <c r="I24" s="169">
        <f>+D24*E24</f>
        <v>0</v>
      </c>
      <c r="J24" s="130"/>
      <c r="K24" s="3"/>
      <c r="L24" s="3"/>
      <c r="M24" s="3"/>
      <c r="N24" s="3"/>
      <c r="O24" s="3"/>
      <c r="P24" s="3"/>
      <c r="Q24" s="3"/>
      <c r="R24" s="3"/>
      <c r="S24" s="3"/>
      <c r="T24" s="3"/>
      <c r="U24" s="3"/>
      <c r="V24" s="3"/>
      <c r="W24" s="15"/>
    </row>
    <row r="25" spans="1:23" x14ac:dyDescent="0.2">
      <c r="A25" s="16" t="s">
        <v>0</v>
      </c>
      <c r="B25" s="2"/>
      <c r="C25" s="23">
        <v>0.54500000000000004</v>
      </c>
      <c r="D25" s="24"/>
      <c r="E25" s="24"/>
      <c r="F25" s="24"/>
      <c r="G25" s="64">
        <f t="shared" ref="G25:I29" si="0">+B25*C25</f>
        <v>0</v>
      </c>
      <c r="H25" s="15"/>
      <c r="I25" s="170">
        <f t="shared" si="0"/>
        <v>0</v>
      </c>
      <c r="J25" s="130"/>
      <c r="K25" s="3"/>
      <c r="L25" s="3"/>
      <c r="M25" s="3"/>
      <c r="N25" s="3"/>
      <c r="O25" s="3"/>
      <c r="P25" s="3"/>
      <c r="Q25" s="3"/>
      <c r="R25" s="3"/>
      <c r="S25" s="3"/>
      <c r="T25" s="3"/>
      <c r="U25" s="3"/>
      <c r="V25" s="3"/>
      <c r="W25" s="15"/>
    </row>
    <row r="26" spans="1:23" x14ac:dyDescent="0.2">
      <c r="A26" s="16" t="s">
        <v>1</v>
      </c>
      <c r="B26" s="2"/>
      <c r="C26" s="23">
        <v>0.54500000000000004</v>
      </c>
      <c r="D26" s="24"/>
      <c r="E26" s="24"/>
      <c r="F26" s="24"/>
      <c r="G26" s="64">
        <f t="shared" si="0"/>
        <v>0</v>
      </c>
      <c r="H26" s="15"/>
      <c r="I26" s="170">
        <f t="shared" si="0"/>
        <v>0</v>
      </c>
      <c r="J26" s="130"/>
      <c r="K26" s="3"/>
      <c r="L26" s="3"/>
      <c r="M26" s="3"/>
      <c r="N26" s="3"/>
      <c r="O26" s="3"/>
      <c r="P26" s="3"/>
      <c r="Q26" s="3"/>
      <c r="R26" s="3"/>
      <c r="S26" s="3"/>
      <c r="T26" s="3"/>
      <c r="U26" s="3"/>
      <c r="V26" s="3"/>
      <c r="W26" s="15"/>
    </row>
    <row r="27" spans="1:23" x14ac:dyDescent="0.2">
      <c r="A27" s="16" t="s">
        <v>2</v>
      </c>
      <c r="B27" s="2"/>
      <c r="C27" s="23">
        <v>0.54500000000000004</v>
      </c>
      <c r="D27" s="24"/>
      <c r="E27" s="24"/>
      <c r="F27" s="24"/>
      <c r="G27" s="64">
        <f t="shared" si="0"/>
        <v>0</v>
      </c>
      <c r="H27" s="15"/>
      <c r="I27" s="170">
        <f t="shared" si="0"/>
        <v>0</v>
      </c>
      <c r="J27" s="130"/>
      <c r="K27" s="3"/>
      <c r="L27" s="3"/>
      <c r="M27" s="3"/>
      <c r="N27" s="3"/>
      <c r="O27" s="3"/>
      <c r="P27" s="3"/>
      <c r="Q27" s="3"/>
      <c r="R27" s="3"/>
      <c r="S27" s="3"/>
      <c r="T27" s="3"/>
      <c r="U27" s="3"/>
      <c r="V27" s="3"/>
      <c r="W27" s="15"/>
    </row>
    <row r="28" spans="1:23" x14ac:dyDescent="0.2">
      <c r="A28" s="16" t="s">
        <v>3</v>
      </c>
      <c r="B28" s="2"/>
      <c r="C28" s="23">
        <v>0.54500000000000004</v>
      </c>
      <c r="D28" s="24"/>
      <c r="E28" s="24"/>
      <c r="F28" s="24"/>
      <c r="G28" s="64">
        <f t="shared" si="0"/>
        <v>0</v>
      </c>
      <c r="H28" s="15"/>
      <c r="I28" s="170">
        <f t="shared" si="0"/>
        <v>0</v>
      </c>
      <c r="J28" s="130"/>
      <c r="K28" s="3"/>
      <c r="L28" s="3"/>
      <c r="M28" s="3"/>
      <c r="N28" s="3"/>
      <c r="O28" s="3"/>
      <c r="P28" s="3"/>
      <c r="Q28" s="3"/>
      <c r="R28" s="3"/>
      <c r="S28" s="3"/>
      <c r="T28" s="3"/>
      <c r="U28" s="3"/>
      <c r="V28" s="3"/>
      <c r="W28" s="15"/>
    </row>
    <row r="29" spans="1:23" x14ac:dyDescent="0.2">
      <c r="A29" s="16" t="s">
        <v>4</v>
      </c>
      <c r="B29" s="2"/>
      <c r="C29" s="23">
        <v>0.54500000000000004</v>
      </c>
      <c r="D29" s="24"/>
      <c r="E29" s="24"/>
      <c r="F29" s="24"/>
      <c r="G29" s="64">
        <f t="shared" si="0"/>
        <v>0</v>
      </c>
      <c r="H29" s="15"/>
      <c r="I29" s="170">
        <f t="shared" si="0"/>
        <v>0</v>
      </c>
      <c r="J29" s="130"/>
      <c r="K29" s="3"/>
      <c r="L29" s="3"/>
      <c r="M29" s="3"/>
      <c r="N29" s="3"/>
      <c r="O29" s="3"/>
      <c r="P29" s="3"/>
      <c r="Q29" s="3"/>
      <c r="R29" s="3"/>
      <c r="S29" s="3"/>
      <c r="T29" s="3"/>
      <c r="U29" s="3"/>
      <c r="V29" s="3"/>
      <c r="W29" s="15"/>
    </row>
    <row r="30" spans="1:23" x14ac:dyDescent="0.2">
      <c r="A30" s="16"/>
      <c r="B30" s="2"/>
      <c r="C30" s="23"/>
      <c r="D30" s="24"/>
      <c r="E30" s="24"/>
      <c r="F30" s="24"/>
      <c r="G30" s="64"/>
      <c r="H30" s="15"/>
      <c r="I30" s="170"/>
      <c r="J30" s="130"/>
      <c r="K30" s="3"/>
      <c r="L30" s="3"/>
      <c r="M30" s="3"/>
      <c r="N30" s="3"/>
      <c r="O30" s="3"/>
      <c r="P30" s="3"/>
      <c r="Q30" s="3"/>
      <c r="R30" s="3"/>
      <c r="S30" s="3"/>
      <c r="T30" s="3"/>
      <c r="U30" s="3"/>
      <c r="V30" s="3"/>
      <c r="W30" s="15"/>
    </row>
    <row r="31" spans="1:23" ht="16" thickBot="1" x14ac:dyDescent="0.25">
      <c r="A31" s="18" t="s">
        <v>21</v>
      </c>
      <c r="B31" s="27"/>
      <c r="C31" s="27"/>
      <c r="D31" s="20"/>
      <c r="E31" s="20"/>
      <c r="F31" s="20"/>
      <c r="G31" s="68">
        <f>SUM(G24:G30)</f>
        <v>54.500000000000007</v>
      </c>
      <c r="H31" s="21"/>
      <c r="I31" s="68">
        <f>SUM(I24:I30)</f>
        <v>0</v>
      </c>
      <c r="J31" s="130"/>
      <c r="K31" s="3"/>
      <c r="L31" s="3"/>
      <c r="M31" s="3"/>
      <c r="N31" s="3"/>
      <c r="O31" s="3"/>
      <c r="P31" s="3"/>
      <c r="Q31" s="3"/>
      <c r="R31" s="3"/>
      <c r="S31" s="3"/>
      <c r="T31" s="3"/>
      <c r="U31" s="3"/>
      <c r="V31" s="3"/>
      <c r="W31" s="15"/>
    </row>
    <row r="32" spans="1:23" ht="16" thickBot="1" x14ac:dyDescent="0.25">
      <c r="A32" s="30"/>
      <c r="B32" s="33"/>
      <c r="C32" s="33"/>
      <c r="D32" s="29"/>
      <c r="E32" s="29"/>
      <c r="F32" s="29"/>
      <c r="G32" s="50"/>
      <c r="H32" s="29"/>
      <c r="I32" s="50"/>
      <c r="J32" s="130"/>
      <c r="K32" s="3"/>
      <c r="L32" s="3"/>
      <c r="M32" s="3"/>
      <c r="N32" s="3"/>
      <c r="O32" s="3"/>
      <c r="P32" s="3"/>
      <c r="Q32" s="3"/>
      <c r="R32" s="3"/>
      <c r="S32" s="3"/>
      <c r="T32" s="3"/>
      <c r="U32" s="3"/>
      <c r="V32" s="3"/>
      <c r="W32" s="15"/>
    </row>
    <row r="33" spans="1:23" ht="42" customHeight="1" x14ac:dyDescent="0.2">
      <c r="A33" s="12" t="s">
        <v>53</v>
      </c>
      <c r="B33" s="190" t="s">
        <v>47</v>
      </c>
      <c r="C33" s="191"/>
      <c r="D33" s="191"/>
      <c r="E33" s="191"/>
      <c r="F33" s="192"/>
      <c r="G33" s="34"/>
      <c r="H33" s="26" t="s">
        <v>48</v>
      </c>
      <c r="I33" s="34"/>
      <c r="J33" s="130"/>
      <c r="K33" s="3"/>
      <c r="L33" s="3"/>
      <c r="M33" s="3"/>
      <c r="N33" s="3"/>
      <c r="O33" s="3"/>
      <c r="P33" s="3"/>
      <c r="Q33" s="3"/>
      <c r="R33" s="3"/>
      <c r="S33" s="3"/>
      <c r="T33" s="3"/>
      <c r="U33" s="3"/>
      <c r="V33" s="3"/>
      <c r="W33" s="15"/>
    </row>
    <row r="34" spans="1:23" x14ac:dyDescent="0.2">
      <c r="A34" s="16"/>
      <c r="B34" s="186"/>
      <c r="C34" s="187"/>
      <c r="D34" s="187"/>
      <c r="E34" s="187"/>
      <c r="F34" s="188"/>
      <c r="G34" s="63">
        <v>1</v>
      </c>
      <c r="H34" s="15"/>
      <c r="I34" s="169">
        <v>1</v>
      </c>
      <c r="J34" s="130"/>
      <c r="K34" s="3"/>
      <c r="L34" s="3"/>
      <c r="M34" s="3"/>
      <c r="N34" s="3"/>
      <c r="O34" s="3"/>
      <c r="P34" s="3"/>
      <c r="Q34" s="3"/>
      <c r="R34" s="3"/>
      <c r="S34" s="3"/>
      <c r="T34" s="3"/>
      <c r="U34" s="3"/>
      <c r="V34" s="3"/>
      <c r="W34" s="15"/>
    </row>
    <row r="35" spans="1:23" x14ac:dyDescent="0.2">
      <c r="A35" s="16"/>
      <c r="B35" s="186"/>
      <c r="C35" s="187"/>
      <c r="D35" s="187"/>
      <c r="E35" s="187"/>
      <c r="F35" s="188"/>
      <c r="G35" s="64">
        <v>1</v>
      </c>
      <c r="H35" s="15"/>
      <c r="I35" s="170">
        <v>1</v>
      </c>
      <c r="J35" s="130"/>
      <c r="K35" s="3"/>
      <c r="L35" s="3"/>
      <c r="M35" s="3"/>
      <c r="N35" s="3"/>
      <c r="O35" s="3"/>
      <c r="P35" s="3"/>
      <c r="Q35" s="3"/>
      <c r="R35" s="3"/>
      <c r="S35" s="3"/>
      <c r="T35" s="3"/>
      <c r="U35" s="3"/>
      <c r="V35" s="3"/>
      <c r="W35" s="15"/>
    </row>
    <row r="36" spans="1:23" x14ac:dyDescent="0.2">
      <c r="A36" s="16"/>
      <c r="B36" s="186"/>
      <c r="C36" s="187"/>
      <c r="D36" s="187"/>
      <c r="E36" s="187"/>
      <c r="F36" s="188"/>
      <c r="G36" s="64">
        <v>1</v>
      </c>
      <c r="H36" s="15"/>
      <c r="I36" s="170">
        <v>1</v>
      </c>
      <c r="J36" s="130"/>
      <c r="K36" s="3"/>
      <c r="L36" s="3"/>
      <c r="M36" s="3"/>
      <c r="N36" s="3"/>
      <c r="O36" s="3"/>
      <c r="P36" s="3"/>
      <c r="Q36" s="3"/>
      <c r="R36" s="3"/>
      <c r="S36" s="3"/>
      <c r="T36" s="3"/>
      <c r="U36" s="3"/>
      <c r="V36" s="3"/>
      <c r="W36" s="15"/>
    </row>
    <row r="37" spans="1:23" x14ac:dyDescent="0.2">
      <c r="A37" s="16"/>
      <c r="B37" s="186"/>
      <c r="C37" s="187"/>
      <c r="D37" s="187"/>
      <c r="E37" s="187"/>
      <c r="F37" s="188"/>
      <c r="G37" s="64">
        <v>1</v>
      </c>
      <c r="H37" s="15"/>
      <c r="I37" s="170">
        <v>1</v>
      </c>
      <c r="J37" s="130"/>
      <c r="K37" s="3"/>
      <c r="L37" s="3"/>
      <c r="M37" s="3"/>
      <c r="N37" s="3"/>
      <c r="O37" s="3"/>
      <c r="P37" s="3"/>
      <c r="Q37" s="3"/>
      <c r="R37" s="3"/>
      <c r="S37" s="3"/>
      <c r="T37" s="3"/>
      <c r="U37" s="3"/>
      <c r="V37" s="3"/>
      <c r="W37" s="15"/>
    </row>
    <row r="38" spans="1:23" x14ac:dyDescent="0.2">
      <c r="A38" s="51"/>
      <c r="B38" s="186"/>
      <c r="C38" s="187"/>
      <c r="D38" s="187"/>
      <c r="E38" s="187"/>
      <c r="F38" s="188"/>
      <c r="G38" s="67">
        <v>1</v>
      </c>
      <c r="H38" s="52"/>
      <c r="I38" s="173">
        <v>1</v>
      </c>
      <c r="J38" s="130"/>
      <c r="K38" s="3"/>
      <c r="L38" s="3"/>
      <c r="M38" s="3"/>
      <c r="N38" s="3"/>
      <c r="O38" s="3"/>
      <c r="P38" s="3"/>
      <c r="Q38" s="3"/>
      <c r="R38" s="3"/>
      <c r="S38" s="3"/>
      <c r="T38" s="3"/>
      <c r="U38" s="3"/>
      <c r="V38" s="3"/>
      <c r="W38" s="15"/>
    </row>
    <row r="39" spans="1:23" ht="16" thickBot="1" x14ac:dyDescent="0.25">
      <c r="A39" s="18" t="s">
        <v>30</v>
      </c>
      <c r="B39" s="27"/>
      <c r="C39" s="27"/>
      <c r="D39" s="20"/>
      <c r="E39" s="20"/>
      <c r="F39" s="20"/>
      <c r="G39" s="65">
        <f>SUM(G34:G38)</f>
        <v>5</v>
      </c>
      <c r="H39" s="21"/>
      <c r="I39" s="65">
        <f>SUM(I34:I38)</f>
        <v>5</v>
      </c>
      <c r="J39" s="130"/>
      <c r="K39" s="3"/>
      <c r="L39" s="3"/>
      <c r="M39" s="3"/>
      <c r="N39" s="3"/>
      <c r="O39" s="3"/>
      <c r="P39" s="3"/>
      <c r="Q39" s="3"/>
      <c r="R39" s="3"/>
      <c r="S39" s="3"/>
      <c r="T39" s="3"/>
      <c r="U39" s="3"/>
      <c r="V39" s="3"/>
      <c r="W39" s="15"/>
    </row>
    <row r="40" spans="1:23" ht="16" thickBot="1" x14ac:dyDescent="0.25">
      <c r="A40" s="33"/>
      <c r="B40" s="33"/>
      <c r="C40" s="33"/>
      <c r="D40" s="29"/>
      <c r="E40" s="29"/>
      <c r="F40" s="29"/>
      <c r="G40" s="29"/>
      <c r="H40" s="29"/>
      <c r="I40" s="29"/>
      <c r="J40" s="130"/>
      <c r="K40" s="3"/>
      <c r="L40" s="3"/>
      <c r="M40" s="3"/>
      <c r="N40" s="3"/>
      <c r="O40" s="3"/>
      <c r="P40" s="3"/>
      <c r="Q40" s="3"/>
      <c r="R40" s="3"/>
      <c r="S40" s="3"/>
      <c r="T40" s="3"/>
      <c r="U40" s="3"/>
      <c r="V40" s="3"/>
      <c r="W40" s="15"/>
    </row>
    <row r="41" spans="1:23" ht="45" x14ac:dyDescent="0.2">
      <c r="A41" s="12" t="s">
        <v>56</v>
      </c>
      <c r="B41" s="81" t="s">
        <v>67</v>
      </c>
      <c r="C41" s="81" t="s">
        <v>66</v>
      </c>
      <c r="D41" s="81" t="s">
        <v>32</v>
      </c>
      <c r="E41" s="61" t="s">
        <v>57</v>
      </c>
      <c r="F41" s="34"/>
      <c r="G41" s="34"/>
      <c r="H41" s="26" t="s">
        <v>60</v>
      </c>
      <c r="I41" s="34"/>
      <c r="J41" s="130"/>
      <c r="K41" s="3"/>
      <c r="L41" s="3"/>
      <c r="M41" s="3"/>
      <c r="N41" s="3"/>
      <c r="O41" s="3"/>
      <c r="P41" s="3"/>
      <c r="Q41" s="3"/>
      <c r="R41" s="3"/>
      <c r="S41" s="3"/>
      <c r="T41" s="3"/>
      <c r="U41" s="3"/>
      <c r="V41" s="3"/>
      <c r="W41" s="15"/>
    </row>
    <row r="42" spans="1:23" x14ac:dyDescent="0.2">
      <c r="A42" s="16"/>
      <c r="B42" s="2">
        <v>225</v>
      </c>
      <c r="C42" s="7">
        <v>900</v>
      </c>
      <c r="D42" s="62">
        <f>+B42/+C42</f>
        <v>0.25</v>
      </c>
      <c r="E42" s="22">
        <v>100000</v>
      </c>
      <c r="F42" s="24"/>
      <c r="G42" s="63">
        <f>+D42*E42</f>
        <v>25000</v>
      </c>
      <c r="H42" s="15"/>
      <c r="I42" s="154"/>
      <c r="J42" s="130"/>
      <c r="K42" s="3"/>
      <c r="L42" s="3"/>
      <c r="M42" s="3"/>
      <c r="N42" s="3"/>
      <c r="O42" s="3"/>
      <c r="P42" s="3"/>
      <c r="Q42" s="3"/>
      <c r="R42" s="3"/>
      <c r="S42" s="3"/>
      <c r="T42" s="3"/>
      <c r="U42" s="3"/>
      <c r="V42" s="3"/>
      <c r="W42" s="15"/>
    </row>
    <row r="43" spans="1:23" x14ac:dyDescent="0.2">
      <c r="A43" s="16"/>
      <c r="B43" s="2">
        <v>225</v>
      </c>
      <c r="C43" s="7">
        <v>900</v>
      </c>
      <c r="D43" s="62">
        <f t="shared" ref="D43:D44" si="1">+B43/+C43</f>
        <v>0.25</v>
      </c>
      <c r="E43" s="22">
        <v>100000</v>
      </c>
      <c r="F43" s="24"/>
      <c r="G43" s="63">
        <f t="shared" ref="G43:G44" si="2">+D43*E43</f>
        <v>25000</v>
      </c>
      <c r="H43" s="15"/>
      <c r="I43" s="154"/>
      <c r="J43" s="130"/>
      <c r="K43" s="3"/>
      <c r="L43" s="3"/>
      <c r="M43" s="3"/>
      <c r="N43" s="3"/>
      <c r="O43" s="3"/>
      <c r="P43" s="3"/>
      <c r="Q43" s="3"/>
      <c r="R43" s="3"/>
      <c r="S43" s="3"/>
      <c r="T43" s="3"/>
      <c r="U43" s="3"/>
      <c r="V43" s="3"/>
      <c r="W43" s="15"/>
    </row>
    <row r="44" spans="1:23" x14ac:dyDescent="0.2">
      <c r="A44" s="16"/>
      <c r="B44" s="2">
        <v>225</v>
      </c>
      <c r="C44" s="7">
        <v>900</v>
      </c>
      <c r="D44" s="62">
        <f t="shared" si="1"/>
        <v>0.25</v>
      </c>
      <c r="E44" s="22">
        <v>100000</v>
      </c>
      <c r="F44" s="24"/>
      <c r="G44" s="63">
        <f t="shared" si="2"/>
        <v>25000</v>
      </c>
      <c r="H44" s="15"/>
      <c r="I44" s="154"/>
      <c r="J44" s="130"/>
      <c r="K44" s="3"/>
      <c r="L44" s="3"/>
      <c r="M44" s="3"/>
      <c r="N44" s="3"/>
      <c r="O44" s="3"/>
      <c r="P44" s="3"/>
      <c r="Q44" s="3"/>
      <c r="R44" s="3"/>
      <c r="S44" s="3"/>
      <c r="T44" s="3"/>
      <c r="U44" s="3"/>
      <c r="V44" s="3"/>
      <c r="W44" s="15"/>
    </row>
    <row r="45" spans="1:23" x14ac:dyDescent="0.2">
      <c r="A45" s="14" t="s">
        <v>34</v>
      </c>
      <c r="B45" s="2"/>
      <c r="C45" s="2"/>
      <c r="D45" s="3"/>
      <c r="E45" s="3"/>
      <c r="F45" s="3"/>
      <c r="G45" s="66">
        <f>SUM(G42:G44)</f>
        <v>75000</v>
      </c>
      <c r="H45" s="15"/>
      <c r="I45" s="155"/>
      <c r="J45" s="130"/>
      <c r="K45" s="3"/>
      <c r="L45" s="3"/>
      <c r="M45" s="3"/>
      <c r="N45" s="3"/>
      <c r="O45" s="3"/>
      <c r="P45" s="3"/>
      <c r="Q45" s="3"/>
      <c r="R45" s="3"/>
      <c r="S45" s="3"/>
      <c r="T45" s="3"/>
      <c r="U45" s="3"/>
      <c r="V45" s="3"/>
      <c r="W45" s="15"/>
    </row>
    <row r="46" spans="1:23" ht="16" thickBot="1" x14ac:dyDescent="0.25">
      <c r="A46" s="38"/>
      <c r="B46" s="27"/>
      <c r="C46" s="27"/>
      <c r="D46" s="20"/>
      <c r="E46" s="20"/>
      <c r="F46" s="20"/>
      <c r="G46" s="20"/>
      <c r="H46" s="21"/>
      <c r="I46" s="20"/>
      <c r="J46" s="130"/>
      <c r="K46" s="3"/>
      <c r="L46" s="3"/>
      <c r="M46" s="3"/>
      <c r="N46" s="3"/>
      <c r="O46" s="3"/>
      <c r="P46" s="3"/>
      <c r="Q46" s="3"/>
      <c r="R46" s="3"/>
      <c r="S46" s="3"/>
      <c r="T46" s="3"/>
      <c r="U46" s="3"/>
      <c r="V46" s="3"/>
      <c r="W46" s="15"/>
    </row>
    <row r="47" spans="1:23" ht="16" thickBot="1" x14ac:dyDescent="0.25">
      <c r="A47" s="33"/>
      <c r="B47" s="33"/>
      <c r="C47" s="33"/>
      <c r="D47" s="29"/>
      <c r="E47" s="29"/>
      <c r="F47" s="29"/>
      <c r="G47" s="29"/>
      <c r="H47" s="29"/>
      <c r="I47" s="29"/>
      <c r="J47" s="130"/>
      <c r="K47" s="3"/>
      <c r="L47" s="3"/>
      <c r="M47" s="3"/>
      <c r="N47" s="3"/>
      <c r="O47" s="3"/>
      <c r="P47" s="3"/>
      <c r="Q47" s="3"/>
      <c r="R47" s="3"/>
      <c r="S47" s="3"/>
      <c r="T47" s="3"/>
      <c r="U47" s="3"/>
      <c r="V47" s="3"/>
      <c r="W47" s="15"/>
    </row>
    <row r="48" spans="1:23" ht="30" x14ac:dyDescent="0.2">
      <c r="A48" s="12" t="s">
        <v>58</v>
      </c>
      <c r="B48" s="81" t="s">
        <v>46</v>
      </c>
      <c r="C48" s="81" t="s">
        <v>59</v>
      </c>
      <c r="D48" s="61" t="s">
        <v>7</v>
      </c>
      <c r="E48" s="34"/>
      <c r="F48" s="34"/>
      <c r="G48" s="34"/>
      <c r="H48" s="26" t="s">
        <v>61</v>
      </c>
      <c r="I48" s="34"/>
      <c r="J48" s="130"/>
      <c r="K48" s="3"/>
      <c r="L48" s="3"/>
      <c r="M48" s="3"/>
      <c r="N48" s="3"/>
      <c r="O48" s="3"/>
      <c r="P48" s="3"/>
      <c r="Q48" s="3"/>
      <c r="R48" s="3"/>
      <c r="S48" s="3"/>
      <c r="T48" s="3"/>
      <c r="U48" s="3"/>
      <c r="V48" s="3"/>
      <c r="W48" s="15"/>
    </row>
    <row r="49" spans="1:23" x14ac:dyDescent="0.2">
      <c r="A49" s="16" t="s">
        <v>44</v>
      </c>
      <c r="B49" s="2"/>
      <c r="C49" s="2"/>
      <c r="D49" s="60">
        <v>1</v>
      </c>
      <c r="E49" s="3"/>
      <c r="F49" s="3"/>
      <c r="G49" s="64">
        <f t="shared" ref="G49:I50" si="3">+D49</f>
        <v>1</v>
      </c>
      <c r="H49" s="15"/>
      <c r="I49" s="170">
        <f t="shared" si="3"/>
        <v>0</v>
      </c>
      <c r="J49" s="130"/>
      <c r="K49" s="3"/>
      <c r="L49" s="3"/>
      <c r="M49" s="3"/>
      <c r="N49" s="3"/>
      <c r="O49" s="3"/>
      <c r="P49" s="3"/>
      <c r="Q49" s="3"/>
      <c r="R49" s="3"/>
      <c r="S49" s="3"/>
      <c r="T49" s="3"/>
      <c r="U49" s="3"/>
      <c r="V49" s="3"/>
      <c r="W49" s="15"/>
    </row>
    <row r="50" spans="1:23" x14ac:dyDescent="0.2">
      <c r="A50" s="16" t="s">
        <v>43</v>
      </c>
      <c r="B50" s="2"/>
      <c r="C50" s="2"/>
      <c r="D50" s="60">
        <v>1</v>
      </c>
      <c r="E50" s="3"/>
      <c r="F50" s="3"/>
      <c r="G50" s="64">
        <f t="shared" si="3"/>
        <v>1</v>
      </c>
      <c r="H50" s="15"/>
      <c r="I50" s="170">
        <f t="shared" si="3"/>
        <v>0</v>
      </c>
      <c r="J50" s="130"/>
      <c r="K50" s="3"/>
      <c r="L50" s="3"/>
      <c r="M50" s="3"/>
      <c r="N50" s="3"/>
      <c r="O50" s="3"/>
      <c r="P50" s="3"/>
      <c r="Q50" s="3"/>
      <c r="R50" s="3"/>
      <c r="S50" s="3"/>
      <c r="T50" s="3"/>
      <c r="U50" s="3"/>
      <c r="V50" s="3"/>
      <c r="W50" s="15"/>
    </row>
    <row r="51" spans="1:23" x14ac:dyDescent="0.2">
      <c r="A51" s="16" t="s">
        <v>73</v>
      </c>
      <c r="B51" s="2"/>
      <c r="C51" s="2"/>
      <c r="D51" s="60">
        <v>1</v>
      </c>
      <c r="E51" s="3"/>
      <c r="F51" s="3"/>
      <c r="G51" s="64">
        <f>+D51</f>
        <v>1</v>
      </c>
      <c r="H51" s="15"/>
      <c r="I51" s="170">
        <f>+F51</f>
        <v>0</v>
      </c>
      <c r="J51" s="130"/>
      <c r="K51" s="3"/>
      <c r="L51" s="3"/>
      <c r="M51" s="3"/>
      <c r="N51" s="3"/>
      <c r="O51" s="3"/>
      <c r="P51" s="3"/>
      <c r="Q51" s="3"/>
      <c r="R51" s="3"/>
      <c r="S51" s="3"/>
      <c r="T51" s="3"/>
      <c r="U51" s="3"/>
      <c r="V51" s="3"/>
      <c r="W51" s="15"/>
    </row>
    <row r="52" spans="1:23" x14ac:dyDescent="0.2">
      <c r="A52" s="4" t="s">
        <v>74</v>
      </c>
      <c r="B52" s="2"/>
      <c r="C52" s="2"/>
      <c r="D52" s="3"/>
      <c r="E52" s="3"/>
      <c r="F52" s="3"/>
      <c r="G52" s="64">
        <v>1</v>
      </c>
      <c r="H52" s="15"/>
      <c r="I52" s="170">
        <v>1</v>
      </c>
      <c r="J52" s="130"/>
      <c r="K52" s="3"/>
      <c r="L52" s="3"/>
      <c r="M52" s="3"/>
      <c r="N52" s="3"/>
      <c r="O52" s="3"/>
      <c r="P52" s="3"/>
      <c r="Q52" s="3"/>
      <c r="R52" s="3"/>
      <c r="S52" s="3"/>
      <c r="T52" s="3"/>
      <c r="U52" s="3"/>
      <c r="V52" s="3"/>
      <c r="W52" s="15"/>
    </row>
    <row r="53" spans="1:23" x14ac:dyDescent="0.2">
      <c r="A53" s="16" t="s">
        <v>49</v>
      </c>
      <c r="B53" s="2"/>
      <c r="C53" s="2"/>
      <c r="D53" s="3"/>
      <c r="E53" s="3"/>
      <c r="F53" s="3"/>
      <c r="G53" s="64">
        <v>1</v>
      </c>
      <c r="H53" s="15"/>
      <c r="I53" s="170">
        <v>1</v>
      </c>
      <c r="J53" s="130"/>
      <c r="K53" s="3"/>
      <c r="L53" s="3"/>
      <c r="M53" s="3"/>
      <c r="N53" s="3"/>
      <c r="O53" s="3"/>
      <c r="P53" s="3"/>
      <c r="Q53" s="3"/>
      <c r="R53" s="3"/>
      <c r="S53" s="3"/>
      <c r="T53" s="3"/>
      <c r="U53" s="3"/>
      <c r="V53" s="3"/>
      <c r="W53" s="15"/>
    </row>
    <row r="54" spans="1:23" x14ac:dyDescent="0.2">
      <c r="A54" s="16" t="s">
        <v>62</v>
      </c>
      <c r="B54" s="2"/>
      <c r="C54" s="2"/>
      <c r="D54" s="3"/>
      <c r="E54" s="3"/>
      <c r="F54" s="3"/>
      <c r="G54" s="64">
        <v>1</v>
      </c>
      <c r="H54" s="15"/>
      <c r="I54" s="170">
        <v>1</v>
      </c>
      <c r="J54" s="130"/>
      <c r="K54" s="3"/>
      <c r="L54" s="3"/>
      <c r="M54" s="3"/>
      <c r="N54" s="3"/>
      <c r="O54" s="3"/>
      <c r="P54" s="3"/>
      <c r="Q54" s="3"/>
      <c r="R54" s="3"/>
      <c r="S54" s="3"/>
      <c r="T54" s="3"/>
      <c r="U54" s="3"/>
      <c r="V54" s="3"/>
      <c r="W54" s="15"/>
    </row>
    <row r="55" spans="1:23" x14ac:dyDescent="0.2">
      <c r="A55" s="16"/>
      <c r="B55" s="2"/>
      <c r="C55" s="2"/>
      <c r="D55" s="3"/>
      <c r="E55" s="3"/>
      <c r="F55" s="3"/>
      <c r="G55" s="64">
        <v>1</v>
      </c>
      <c r="H55" s="15"/>
      <c r="I55" s="170">
        <v>1</v>
      </c>
      <c r="J55" s="130"/>
      <c r="K55" s="3"/>
      <c r="L55" s="3"/>
      <c r="M55" s="3"/>
      <c r="N55" s="3"/>
      <c r="O55" s="3"/>
      <c r="P55" s="3"/>
      <c r="Q55" s="3"/>
      <c r="R55" s="3"/>
      <c r="S55" s="3"/>
      <c r="T55" s="3"/>
      <c r="U55" s="3"/>
      <c r="V55" s="3"/>
      <c r="W55" s="15"/>
    </row>
    <row r="56" spans="1:23" x14ac:dyDescent="0.2">
      <c r="A56" s="16"/>
      <c r="B56" s="2"/>
      <c r="C56" s="2"/>
      <c r="D56" s="3"/>
      <c r="E56" s="3"/>
      <c r="F56" s="3"/>
      <c r="G56" s="64">
        <v>1</v>
      </c>
      <c r="H56" s="15"/>
      <c r="I56" s="170">
        <v>1</v>
      </c>
      <c r="J56" s="130"/>
      <c r="K56" s="3"/>
      <c r="L56" s="3"/>
      <c r="M56" s="3"/>
      <c r="N56" s="3"/>
      <c r="O56" s="3"/>
      <c r="P56" s="3"/>
      <c r="Q56" s="3"/>
      <c r="R56" s="3"/>
      <c r="S56" s="3"/>
      <c r="T56" s="3"/>
      <c r="U56" s="3"/>
      <c r="V56" s="3"/>
      <c r="W56" s="15"/>
    </row>
    <row r="57" spans="1:23" x14ac:dyDescent="0.2">
      <c r="A57" s="16"/>
      <c r="B57" s="2"/>
      <c r="C57" s="2"/>
      <c r="D57" s="3"/>
      <c r="E57" s="3"/>
      <c r="F57" s="3"/>
      <c r="G57" s="64">
        <v>1</v>
      </c>
      <c r="H57" s="15"/>
      <c r="I57" s="170">
        <v>1</v>
      </c>
      <c r="J57" s="130"/>
      <c r="K57" s="3"/>
      <c r="L57" s="3"/>
      <c r="M57" s="3"/>
      <c r="N57" s="3"/>
      <c r="O57" s="3"/>
      <c r="P57" s="3"/>
      <c r="Q57" s="3"/>
      <c r="R57" s="3"/>
      <c r="S57" s="3"/>
      <c r="T57" s="3"/>
      <c r="U57" s="3"/>
      <c r="V57" s="3"/>
      <c r="W57" s="15"/>
    </row>
    <row r="58" spans="1:23" ht="16" thickBot="1" x14ac:dyDescent="0.25">
      <c r="A58" s="38"/>
      <c r="B58" s="27"/>
      <c r="C58" s="27"/>
      <c r="D58" s="20"/>
      <c r="E58" s="20"/>
      <c r="F58" s="20"/>
      <c r="G58" s="65">
        <f>SUM(G49:G57)</f>
        <v>9</v>
      </c>
      <c r="H58" s="21"/>
      <c r="I58" s="65">
        <f>SUM(I49:I57)</f>
        <v>6</v>
      </c>
      <c r="J58" s="130"/>
      <c r="K58" s="3"/>
      <c r="L58" s="3"/>
      <c r="M58" s="3"/>
      <c r="N58" s="3"/>
      <c r="O58" s="3"/>
      <c r="P58" s="3"/>
      <c r="Q58" s="3"/>
      <c r="R58" s="3"/>
      <c r="S58" s="3"/>
      <c r="T58" s="3"/>
      <c r="U58" s="3"/>
      <c r="V58" s="3"/>
      <c r="W58" s="15"/>
    </row>
    <row r="59" spans="1:23" ht="16" thickBot="1" x14ac:dyDescent="0.25">
      <c r="A59" s="53"/>
      <c r="B59" s="53"/>
      <c r="C59" s="53"/>
      <c r="D59" s="29"/>
      <c r="E59" s="29"/>
      <c r="F59" s="29"/>
      <c r="G59" s="29"/>
      <c r="H59" s="29"/>
      <c r="I59" s="29"/>
      <c r="J59" s="130"/>
      <c r="K59" s="3"/>
      <c r="L59" s="3"/>
      <c r="M59" s="3"/>
      <c r="N59" s="3"/>
      <c r="O59" s="3"/>
      <c r="P59" s="3"/>
      <c r="Q59" s="3"/>
      <c r="R59" s="3"/>
      <c r="S59" s="3"/>
      <c r="T59" s="3"/>
      <c r="U59" s="3"/>
      <c r="V59" s="3"/>
      <c r="W59" s="15"/>
    </row>
    <row r="60" spans="1:23" x14ac:dyDescent="0.2">
      <c r="A60" s="45" t="s">
        <v>45</v>
      </c>
      <c r="B60" s="46"/>
      <c r="C60" s="46"/>
      <c r="D60" s="34"/>
      <c r="E60" s="34"/>
      <c r="F60" s="34"/>
      <c r="G60" s="34"/>
      <c r="H60" s="26" t="s">
        <v>50</v>
      </c>
      <c r="I60" s="34"/>
      <c r="J60" s="130"/>
      <c r="K60" s="3"/>
      <c r="L60" s="3"/>
      <c r="M60" s="3"/>
      <c r="N60" s="3"/>
      <c r="O60" s="3"/>
      <c r="P60" s="3"/>
      <c r="Q60" s="3"/>
      <c r="R60" s="3"/>
      <c r="S60" s="3"/>
      <c r="T60" s="3"/>
      <c r="U60" s="3"/>
      <c r="V60" s="3"/>
      <c r="W60" s="15"/>
    </row>
    <row r="61" spans="1:23" x14ac:dyDescent="0.2">
      <c r="A61" s="47"/>
      <c r="B61" s="5"/>
      <c r="C61" s="5"/>
      <c r="D61" s="3"/>
      <c r="E61" s="3"/>
      <c r="F61" s="3"/>
      <c r="G61" s="63">
        <v>1</v>
      </c>
      <c r="H61" s="15"/>
      <c r="I61" s="169">
        <v>1</v>
      </c>
      <c r="J61" s="130"/>
      <c r="K61" s="3"/>
      <c r="L61" s="3"/>
      <c r="M61" s="3"/>
      <c r="N61" s="3"/>
      <c r="O61" s="3"/>
      <c r="P61" s="3"/>
      <c r="Q61" s="3"/>
      <c r="R61" s="3"/>
      <c r="S61" s="3"/>
      <c r="T61" s="3"/>
      <c r="U61" s="3"/>
      <c r="V61" s="3"/>
      <c r="W61" s="15"/>
    </row>
    <row r="62" spans="1:23" x14ac:dyDescent="0.2">
      <c r="A62" s="47"/>
      <c r="B62" s="5"/>
      <c r="C62" s="5"/>
      <c r="D62" s="3"/>
      <c r="E62" s="3"/>
      <c r="F62" s="3"/>
      <c r="G62" s="64">
        <v>1</v>
      </c>
      <c r="H62" s="15"/>
      <c r="I62" s="170">
        <v>1</v>
      </c>
      <c r="J62" s="130"/>
      <c r="K62" s="3"/>
      <c r="L62" s="3"/>
      <c r="M62" s="3"/>
      <c r="N62" s="3"/>
      <c r="O62" s="3"/>
      <c r="P62" s="3"/>
      <c r="Q62" s="3"/>
      <c r="R62" s="3"/>
      <c r="S62" s="3"/>
      <c r="T62" s="3"/>
      <c r="U62" s="3"/>
      <c r="V62" s="3"/>
      <c r="W62" s="15"/>
    </row>
    <row r="63" spans="1:23" x14ac:dyDescent="0.2">
      <c r="A63" s="47"/>
      <c r="B63" s="5"/>
      <c r="C63" s="5"/>
      <c r="D63" s="3"/>
      <c r="E63" s="3"/>
      <c r="F63" s="3"/>
      <c r="G63" s="64">
        <v>1</v>
      </c>
      <c r="H63" s="15"/>
      <c r="I63" s="170">
        <v>1</v>
      </c>
      <c r="J63" s="130"/>
      <c r="K63" s="3"/>
      <c r="L63" s="3"/>
      <c r="M63" s="3"/>
      <c r="N63" s="3"/>
      <c r="O63" s="3"/>
      <c r="P63" s="3"/>
      <c r="Q63" s="3"/>
      <c r="R63" s="3"/>
      <c r="S63" s="3"/>
      <c r="T63" s="3"/>
      <c r="U63" s="3"/>
      <c r="V63" s="3"/>
      <c r="W63" s="15"/>
    </row>
    <row r="64" spans="1:23" ht="16" thickBot="1" x14ac:dyDescent="0.25">
      <c r="A64" s="48"/>
      <c r="B64" s="49"/>
      <c r="C64" s="49"/>
      <c r="D64" s="20"/>
      <c r="E64" s="20"/>
      <c r="F64" s="20"/>
      <c r="G64" s="65">
        <f>SUM(G61:G63)</f>
        <v>3</v>
      </c>
      <c r="H64" s="21"/>
      <c r="I64" s="65">
        <f>SUM(I61:I63)</f>
        <v>3</v>
      </c>
      <c r="J64" s="130"/>
      <c r="K64" s="3"/>
      <c r="L64" s="3"/>
      <c r="M64" s="3"/>
      <c r="N64" s="3"/>
      <c r="O64" s="3"/>
      <c r="P64" s="3"/>
      <c r="Q64" s="3"/>
      <c r="R64" s="3"/>
      <c r="S64" s="3"/>
      <c r="T64" s="3"/>
      <c r="U64" s="3"/>
      <c r="V64" s="3"/>
      <c r="W64" s="15"/>
    </row>
    <row r="65" spans="1:23" x14ac:dyDescent="0.2">
      <c r="A65" s="44"/>
      <c r="B65" s="44"/>
      <c r="C65" s="44"/>
      <c r="D65" s="11"/>
      <c r="E65" s="11"/>
      <c r="F65" s="11"/>
      <c r="G65" s="11"/>
      <c r="H65" s="11"/>
      <c r="I65" s="11"/>
      <c r="J65" s="130"/>
      <c r="K65" s="3"/>
      <c r="L65" s="3"/>
      <c r="M65" s="3"/>
      <c r="N65" s="3"/>
      <c r="O65" s="3"/>
      <c r="P65" s="3"/>
      <c r="Q65" s="3"/>
      <c r="R65" s="3"/>
      <c r="S65" s="3"/>
      <c r="T65" s="3"/>
      <c r="U65" s="3"/>
      <c r="V65" s="3"/>
      <c r="W65" s="15"/>
    </row>
    <row r="66" spans="1:23" x14ac:dyDescent="0.2">
      <c r="A66" s="43" t="s">
        <v>64</v>
      </c>
      <c r="B66" s="5"/>
      <c r="C66" s="5"/>
      <c r="D66" s="3"/>
      <c r="E66" s="3"/>
      <c r="F66" s="3"/>
      <c r="G66" s="59">
        <f>+G64+G58+G45+G39+G31+G21</f>
        <v>75075.5</v>
      </c>
      <c r="H66" s="3" t="s">
        <v>65</v>
      </c>
      <c r="I66" s="59">
        <f>+I64+I58+I45+I39+I31+I21</f>
        <v>18</v>
      </c>
      <c r="J66" s="130"/>
      <c r="K66" s="3"/>
      <c r="L66" s="3"/>
      <c r="M66" s="3"/>
      <c r="N66" s="3"/>
      <c r="O66" s="3"/>
      <c r="P66" s="3"/>
      <c r="Q66" s="3"/>
      <c r="R66" s="3"/>
      <c r="S66" s="3"/>
      <c r="T66" s="3"/>
      <c r="U66" s="3"/>
      <c r="V66" s="3"/>
      <c r="W66" s="15"/>
    </row>
    <row r="67" spans="1:23" ht="16" thickBot="1" x14ac:dyDescent="0.25">
      <c r="A67" s="5"/>
      <c r="B67" s="5"/>
      <c r="C67" s="5"/>
      <c r="D67" s="3"/>
      <c r="E67" s="3"/>
      <c r="F67" s="3"/>
      <c r="G67" s="3"/>
      <c r="H67" s="3"/>
      <c r="I67" s="3"/>
      <c r="J67" s="132"/>
      <c r="K67" s="20"/>
      <c r="L67" s="20"/>
      <c r="M67" s="20"/>
      <c r="N67" s="20"/>
      <c r="O67" s="20"/>
      <c r="P67" s="20"/>
      <c r="Q67" s="20"/>
      <c r="R67" s="20"/>
      <c r="S67" s="20"/>
      <c r="T67" s="20"/>
      <c r="U67" s="20"/>
      <c r="V67" s="20"/>
      <c r="W67" s="21"/>
    </row>
  </sheetData>
  <mergeCells count="16">
    <mergeCell ref="B38:F38"/>
    <mergeCell ref="B20:F20"/>
    <mergeCell ref="B33:F33"/>
    <mergeCell ref="B34:F34"/>
    <mergeCell ref="B35:F35"/>
    <mergeCell ref="B36:F36"/>
    <mergeCell ref="B37:F37"/>
    <mergeCell ref="B19:F19"/>
    <mergeCell ref="T4:V4"/>
    <mergeCell ref="O4:S4"/>
    <mergeCell ref="J4:N4"/>
    <mergeCell ref="A4:H4"/>
    <mergeCell ref="A15:G15"/>
    <mergeCell ref="B16:F16"/>
    <mergeCell ref="B17:F17"/>
    <mergeCell ref="B18: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4"/>
  <sheetViews>
    <sheetView zoomScale="90" zoomScaleNormal="90" workbookViewId="0">
      <selection activeCell="F28" sqref="F28"/>
    </sheetView>
  </sheetViews>
  <sheetFormatPr baseColWidth="10" defaultColWidth="8.83203125" defaultRowHeight="15" x14ac:dyDescent="0.2"/>
  <cols>
    <col min="1" max="1" width="38.1640625" style="4" bestFit="1" customWidth="1"/>
    <col min="2" max="2" width="14.33203125" style="4" customWidth="1"/>
    <col min="3" max="3" width="15.33203125" style="4" customWidth="1"/>
    <col min="4" max="4" width="16.1640625" style="1" customWidth="1"/>
    <col min="5" max="6" width="20.83203125" style="1" customWidth="1"/>
    <col min="7" max="7" width="24.5" style="1" customWidth="1"/>
    <col min="8" max="8" width="60.33203125" style="1" customWidth="1"/>
    <col min="9" max="16384" width="8.83203125" style="1"/>
  </cols>
  <sheetData>
    <row r="1" spans="1:8" x14ac:dyDescent="0.2">
      <c r="A1" s="193" t="s">
        <v>11</v>
      </c>
      <c r="B1" s="194"/>
      <c r="C1" s="194"/>
      <c r="D1" s="194"/>
      <c r="E1" s="194"/>
      <c r="F1" s="194"/>
      <c r="G1" s="194"/>
      <c r="H1" s="200"/>
    </row>
    <row r="2" spans="1:8" ht="45" x14ac:dyDescent="0.2">
      <c r="A2" s="14" t="s">
        <v>25</v>
      </c>
      <c r="B2" s="6" t="s">
        <v>13</v>
      </c>
      <c r="C2" s="6" t="s">
        <v>14</v>
      </c>
      <c r="D2" s="6" t="s">
        <v>12</v>
      </c>
      <c r="E2" s="6" t="s">
        <v>5</v>
      </c>
      <c r="F2" s="6" t="s">
        <v>27</v>
      </c>
      <c r="G2" s="6" t="s">
        <v>24</v>
      </c>
      <c r="H2" s="32" t="s">
        <v>26</v>
      </c>
    </row>
    <row r="3" spans="1:8" x14ac:dyDescent="0.2">
      <c r="A3" s="16"/>
      <c r="B3" s="2"/>
      <c r="C3" s="2"/>
      <c r="D3" s="8"/>
      <c r="E3" s="8"/>
      <c r="F3" s="69"/>
      <c r="G3" s="70"/>
      <c r="H3" s="17"/>
    </row>
    <row r="4" spans="1:8" x14ac:dyDescent="0.2">
      <c r="A4" s="16"/>
      <c r="B4" s="2"/>
      <c r="C4" s="2"/>
      <c r="D4" s="2"/>
      <c r="E4" s="2"/>
      <c r="F4" s="71"/>
      <c r="G4" s="72"/>
      <c r="H4" s="15"/>
    </row>
    <row r="5" spans="1:8" x14ac:dyDescent="0.2">
      <c r="A5" s="16"/>
      <c r="B5" s="2"/>
      <c r="C5" s="2"/>
      <c r="D5" s="3"/>
      <c r="E5" s="3"/>
      <c r="F5" s="71"/>
      <c r="G5" s="72"/>
      <c r="H5" s="15"/>
    </row>
    <row r="6" spans="1:8" x14ac:dyDescent="0.2">
      <c r="A6" s="16"/>
      <c r="B6" s="2"/>
      <c r="C6" s="2"/>
      <c r="D6" s="3"/>
      <c r="E6" s="3"/>
      <c r="F6" s="71"/>
      <c r="G6" s="72"/>
      <c r="H6" s="15"/>
    </row>
    <row r="7" spans="1:8" x14ac:dyDescent="0.2">
      <c r="A7" s="16"/>
      <c r="B7" s="2"/>
      <c r="C7" s="2"/>
      <c r="D7" s="3"/>
      <c r="E7" s="3"/>
      <c r="F7" s="71"/>
      <c r="G7" s="72"/>
      <c r="H7" s="15"/>
    </row>
    <row r="8" spans="1:8" x14ac:dyDescent="0.2">
      <c r="A8" s="16"/>
      <c r="B8" s="2"/>
      <c r="C8" s="2"/>
      <c r="D8" s="3"/>
      <c r="E8" s="3"/>
      <c r="F8" s="71"/>
      <c r="G8" s="72"/>
      <c r="H8" s="15"/>
    </row>
    <row r="9" spans="1:8" ht="13.75" customHeight="1" x14ac:dyDescent="0.2">
      <c r="A9" s="16"/>
      <c r="B9" s="2"/>
      <c r="C9" s="2"/>
      <c r="D9" s="3"/>
      <c r="E9" s="3"/>
      <c r="F9" s="71"/>
      <c r="G9" s="72"/>
      <c r="H9" s="15"/>
    </row>
    <row r="10" spans="1:8" ht="16" thickBot="1" x14ac:dyDescent="0.25">
      <c r="A10" s="18"/>
      <c r="B10" s="19"/>
      <c r="C10" s="19"/>
      <c r="D10" s="20"/>
      <c r="E10" s="20"/>
      <c r="F10" s="73"/>
      <c r="G10" s="74"/>
      <c r="H10" s="21"/>
    </row>
    <row r="11" spans="1:8" ht="16" thickBot="1" x14ac:dyDescent="0.25">
      <c r="A11" s="30"/>
      <c r="B11" s="30"/>
      <c r="C11" s="30"/>
      <c r="D11" s="29"/>
      <c r="E11" s="29"/>
      <c r="F11" s="29"/>
      <c r="G11" s="31"/>
      <c r="H11" s="29"/>
    </row>
    <row r="12" spans="1:8" ht="16" thickBot="1" x14ac:dyDescent="0.25">
      <c r="A12" s="197"/>
      <c r="B12" s="197"/>
      <c r="C12" s="197"/>
      <c r="D12" s="197"/>
      <c r="E12" s="197"/>
      <c r="F12" s="197"/>
      <c r="G12" s="197"/>
      <c r="H12" s="26"/>
    </row>
    <row r="13" spans="1:8" ht="28.75" customHeight="1" x14ac:dyDescent="0.2">
      <c r="A13" s="25"/>
      <c r="B13" s="195"/>
      <c r="C13" s="198"/>
      <c r="D13" s="198"/>
      <c r="E13" s="198"/>
      <c r="F13" s="198"/>
      <c r="G13" s="81"/>
      <c r="H13" s="26"/>
    </row>
    <row r="14" spans="1:8" x14ac:dyDescent="0.2">
      <c r="A14" s="16"/>
      <c r="B14" s="186"/>
      <c r="C14" s="187"/>
      <c r="D14" s="187"/>
      <c r="E14" s="187"/>
      <c r="F14" s="188"/>
      <c r="G14" s="63"/>
      <c r="H14" s="15"/>
    </row>
    <row r="15" spans="1:8" x14ac:dyDescent="0.2">
      <c r="A15" s="16"/>
      <c r="B15" s="186"/>
      <c r="C15" s="187"/>
      <c r="D15" s="187"/>
      <c r="E15" s="187"/>
      <c r="F15" s="188"/>
      <c r="G15" s="64"/>
      <c r="H15" s="15"/>
    </row>
    <row r="16" spans="1:8" x14ac:dyDescent="0.2">
      <c r="A16" s="16"/>
      <c r="B16" s="186"/>
      <c r="C16" s="187"/>
      <c r="D16" s="187"/>
      <c r="E16" s="187"/>
      <c r="F16" s="188"/>
      <c r="G16" s="64"/>
      <c r="H16" s="15"/>
    </row>
    <row r="17" spans="1:8" x14ac:dyDescent="0.2">
      <c r="A17" s="16"/>
      <c r="B17" s="186"/>
      <c r="C17" s="187"/>
      <c r="D17" s="187"/>
      <c r="E17" s="187"/>
      <c r="F17" s="188"/>
      <c r="G17" s="64"/>
      <c r="H17" s="15"/>
    </row>
    <row r="18" spans="1:8" ht="16" thickBot="1" x14ac:dyDescent="0.25">
      <c r="A18" s="18"/>
      <c r="B18" s="27"/>
      <c r="C18" s="27"/>
      <c r="D18" s="20"/>
      <c r="E18" s="20"/>
      <c r="F18" s="20"/>
      <c r="G18" s="65"/>
      <c r="H18" s="21"/>
    </row>
    <row r="19" spans="1:8" ht="16" thickBot="1" x14ac:dyDescent="0.25">
      <c r="A19" s="30"/>
      <c r="B19" s="33"/>
      <c r="C19" s="33"/>
      <c r="D19" s="29"/>
      <c r="E19" s="29"/>
      <c r="F19" s="29"/>
      <c r="G19" s="31"/>
      <c r="H19" s="29"/>
    </row>
    <row r="20" spans="1:8" x14ac:dyDescent="0.2">
      <c r="A20" s="12"/>
      <c r="B20" s="13"/>
      <c r="C20" s="13"/>
      <c r="D20" s="34"/>
      <c r="E20" s="34"/>
      <c r="F20" s="34"/>
      <c r="G20" s="34"/>
      <c r="H20" s="35"/>
    </row>
    <row r="21" spans="1:8" x14ac:dyDescent="0.2">
      <c r="A21" s="16"/>
      <c r="B21" s="2"/>
      <c r="C21" s="23"/>
      <c r="D21" s="24"/>
      <c r="E21" s="24"/>
      <c r="F21" s="24"/>
      <c r="G21" s="63"/>
      <c r="H21" s="15"/>
    </row>
    <row r="22" spans="1:8" x14ac:dyDescent="0.2">
      <c r="A22" s="16"/>
      <c r="B22" s="2"/>
      <c r="C22" s="23"/>
      <c r="D22" s="24"/>
      <c r="E22" s="24"/>
      <c r="F22" s="24"/>
      <c r="G22" s="64"/>
      <c r="H22" s="15"/>
    </row>
    <row r="23" spans="1:8" x14ac:dyDescent="0.2">
      <c r="A23" s="16"/>
      <c r="B23" s="2"/>
      <c r="C23" s="23"/>
      <c r="D23" s="24"/>
      <c r="E23" s="24"/>
      <c r="F23" s="24"/>
      <c r="G23" s="64"/>
      <c r="H23" s="15"/>
    </row>
    <row r="24" spans="1:8" x14ac:dyDescent="0.2">
      <c r="A24" s="16"/>
      <c r="B24" s="2"/>
      <c r="C24" s="23"/>
      <c r="D24" s="24"/>
      <c r="E24" s="24"/>
      <c r="F24" s="24"/>
      <c r="G24" s="64"/>
      <c r="H24" s="15"/>
    </row>
    <row r="25" spans="1:8" x14ac:dyDescent="0.2">
      <c r="A25" s="16"/>
      <c r="B25" s="2"/>
      <c r="C25" s="23"/>
      <c r="D25" s="24"/>
      <c r="E25" s="24"/>
      <c r="F25" s="24"/>
      <c r="G25" s="64"/>
      <c r="H25" s="15"/>
    </row>
    <row r="26" spans="1:8" x14ac:dyDescent="0.2">
      <c r="A26" s="16"/>
      <c r="B26" s="2"/>
      <c r="C26" s="23"/>
      <c r="D26" s="24"/>
      <c r="E26" s="24"/>
      <c r="F26" s="24"/>
      <c r="G26" s="64"/>
      <c r="H26" s="15"/>
    </row>
    <row r="27" spans="1:8" x14ac:dyDescent="0.2">
      <c r="A27" s="16"/>
      <c r="B27" s="2"/>
      <c r="C27" s="23"/>
      <c r="D27" s="24"/>
      <c r="E27" s="24"/>
      <c r="F27" s="24"/>
      <c r="G27" s="64"/>
      <c r="H27" s="15"/>
    </row>
    <row r="28" spans="1:8" ht="16" thickBot="1" x14ac:dyDescent="0.25">
      <c r="A28" s="18"/>
      <c r="B28" s="27"/>
      <c r="C28" s="27"/>
      <c r="D28" s="20"/>
      <c r="E28" s="20"/>
      <c r="F28" s="20"/>
      <c r="G28" s="68"/>
      <c r="H28" s="21"/>
    </row>
    <row r="29" spans="1:8" ht="16" thickBot="1" x14ac:dyDescent="0.25">
      <c r="A29" s="30"/>
      <c r="B29" s="33"/>
      <c r="C29" s="33"/>
      <c r="D29" s="29"/>
      <c r="E29" s="29"/>
      <c r="F29" s="29"/>
      <c r="G29" s="50"/>
      <c r="H29" s="29"/>
    </row>
    <row r="30" spans="1:8" ht="42" customHeight="1" x14ac:dyDescent="0.2">
      <c r="A30" s="12"/>
      <c r="B30" s="190"/>
      <c r="C30" s="191"/>
      <c r="D30" s="191"/>
      <c r="E30" s="191"/>
      <c r="F30" s="192"/>
      <c r="G30" s="34"/>
      <c r="H30" s="26"/>
    </row>
    <row r="31" spans="1:8" x14ac:dyDescent="0.2">
      <c r="A31" s="16"/>
      <c r="B31" s="186"/>
      <c r="C31" s="187"/>
      <c r="D31" s="187"/>
      <c r="E31" s="187"/>
      <c r="F31" s="188"/>
      <c r="G31" s="63"/>
      <c r="H31" s="15"/>
    </row>
    <row r="32" spans="1:8" x14ac:dyDescent="0.2">
      <c r="A32" s="16"/>
      <c r="B32" s="186"/>
      <c r="C32" s="187"/>
      <c r="D32" s="187"/>
      <c r="E32" s="187"/>
      <c r="F32" s="188"/>
      <c r="G32" s="64"/>
      <c r="H32" s="15"/>
    </row>
    <row r="33" spans="1:8" x14ac:dyDescent="0.2">
      <c r="A33" s="16"/>
      <c r="B33" s="186"/>
      <c r="C33" s="187"/>
      <c r="D33" s="187"/>
      <c r="E33" s="187"/>
      <c r="F33" s="188"/>
      <c r="G33" s="64"/>
      <c r="H33" s="15"/>
    </row>
    <row r="34" spans="1:8" x14ac:dyDescent="0.2">
      <c r="A34" s="16"/>
      <c r="B34" s="186"/>
      <c r="C34" s="187"/>
      <c r="D34" s="187"/>
      <c r="E34" s="187"/>
      <c r="F34" s="188"/>
      <c r="G34" s="64"/>
      <c r="H34" s="15"/>
    </row>
    <row r="35" spans="1:8" x14ac:dyDescent="0.2">
      <c r="A35" s="51"/>
      <c r="B35" s="186"/>
      <c r="C35" s="187"/>
      <c r="D35" s="187"/>
      <c r="E35" s="187"/>
      <c r="F35" s="188"/>
      <c r="G35" s="67"/>
      <c r="H35" s="52"/>
    </row>
    <row r="36" spans="1:8" ht="16" thickBot="1" x14ac:dyDescent="0.25">
      <c r="A36" s="18"/>
      <c r="B36" s="27"/>
      <c r="C36" s="27"/>
      <c r="D36" s="20"/>
      <c r="E36" s="20"/>
      <c r="F36" s="20"/>
      <c r="G36" s="65"/>
      <c r="H36" s="21"/>
    </row>
    <row r="37" spans="1:8" ht="16" thickBot="1" x14ac:dyDescent="0.25">
      <c r="A37" s="33"/>
      <c r="B37" s="33"/>
      <c r="C37" s="33"/>
      <c r="D37" s="29"/>
      <c r="E37" s="29"/>
      <c r="F37" s="29"/>
      <c r="G37" s="29"/>
      <c r="H37" s="29"/>
    </row>
    <row r="38" spans="1:8" x14ac:dyDescent="0.2">
      <c r="A38" s="12"/>
      <c r="B38" s="81"/>
      <c r="C38" s="81"/>
      <c r="D38" s="81"/>
      <c r="E38" s="61"/>
      <c r="F38" s="34"/>
      <c r="G38" s="34"/>
      <c r="H38" s="26"/>
    </row>
    <row r="39" spans="1:8" x14ac:dyDescent="0.2">
      <c r="A39" s="16"/>
      <c r="B39" s="2"/>
      <c r="C39" s="7"/>
      <c r="D39" s="62"/>
      <c r="E39" s="22"/>
      <c r="F39" s="24"/>
      <c r="G39" s="63"/>
      <c r="H39" s="15"/>
    </row>
    <row r="40" spans="1:8" x14ac:dyDescent="0.2">
      <c r="A40" s="16"/>
      <c r="B40" s="2"/>
      <c r="C40" s="7"/>
      <c r="D40" s="62"/>
      <c r="E40" s="22"/>
      <c r="F40" s="24"/>
      <c r="G40" s="63"/>
      <c r="H40" s="15"/>
    </row>
    <row r="41" spans="1:8" x14ac:dyDescent="0.2">
      <c r="A41" s="16"/>
      <c r="B41" s="2"/>
      <c r="C41" s="7"/>
      <c r="D41" s="62"/>
      <c r="E41" s="22"/>
      <c r="F41" s="24"/>
      <c r="G41" s="63"/>
      <c r="H41" s="15"/>
    </row>
    <row r="42" spans="1:8" x14ac:dyDescent="0.2">
      <c r="A42" s="14"/>
      <c r="B42" s="2"/>
      <c r="C42" s="2"/>
      <c r="D42" s="3"/>
      <c r="E42" s="3"/>
      <c r="F42" s="3"/>
      <c r="G42" s="66"/>
      <c r="H42" s="15"/>
    </row>
    <row r="43" spans="1:8" ht="16" thickBot="1" x14ac:dyDescent="0.25">
      <c r="A43" s="38"/>
      <c r="B43" s="27"/>
      <c r="C43" s="27"/>
      <c r="D43" s="20"/>
      <c r="E43" s="20"/>
      <c r="F43" s="20"/>
      <c r="G43" s="20"/>
      <c r="H43" s="21"/>
    </row>
    <row r="44" spans="1:8" ht="16" thickBot="1" x14ac:dyDescent="0.25">
      <c r="A44" s="33"/>
      <c r="B44" s="33"/>
      <c r="C44" s="33"/>
      <c r="D44" s="29"/>
      <c r="E44" s="29"/>
      <c r="F44" s="29"/>
      <c r="G44" s="29"/>
      <c r="H44" s="29"/>
    </row>
    <row r="45" spans="1:8" x14ac:dyDescent="0.2">
      <c r="A45" s="12"/>
      <c r="B45" s="81"/>
      <c r="C45" s="81"/>
      <c r="D45" s="61"/>
      <c r="E45" s="34"/>
      <c r="F45" s="34"/>
      <c r="G45" s="34"/>
      <c r="H45" s="26"/>
    </row>
    <row r="46" spans="1:8" x14ac:dyDescent="0.2">
      <c r="A46" s="16"/>
      <c r="B46" s="2"/>
      <c r="C46" s="2"/>
      <c r="D46" s="60"/>
      <c r="E46" s="3"/>
      <c r="F46" s="3"/>
      <c r="G46" s="64"/>
      <c r="H46" s="15"/>
    </row>
    <row r="47" spans="1:8" x14ac:dyDescent="0.2">
      <c r="A47" s="16"/>
      <c r="B47" s="2"/>
      <c r="C47" s="2"/>
      <c r="D47" s="60"/>
      <c r="E47" s="3"/>
      <c r="F47" s="3"/>
      <c r="G47" s="64"/>
      <c r="H47" s="15"/>
    </row>
    <row r="48" spans="1:8" x14ac:dyDescent="0.2">
      <c r="A48" s="16"/>
      <c r="B48" s="2"/>
      <c r="C48" s="2"/>
      <c r="D48" s="60"/>
      <c r="E48" s="3"/>
      <c r="F48" s="3"/>
      <c r="G48" s="64"/>
      <c r="H48" s="15"/>
    </row>
    <row r="49" spans="1:8" x14ac:dyDescent="0.2">
      <c r="B49" s="2"/>
      <c r="C49" s="2"/>
      <c r="D49" s="3"/>
      <c r="E49" s="3"/>
      <c r="F49" s="3"/>
      <c r="G49" s="64"/>
      <c r="H49" s="15"/>
    </row>
    <row r="50" spans="1:8" x14ac:dyDescent="0.2">
      <c r="A50" s="16"/>
      <c r="B50" s="2"/>
      <c r="C50" s="2"/>
      <c r="D50" s="3"/>
      <c r="E50" s="3"/>
      <c r="F50" s="3"/>
      <c r="G50" s="64"/>
      <c r="H50" s="15"/>
    </row>
    <row r="51" spans="1:8" x14ac:dyDescent="0.2">
      <c r="A51" s="16"/>
      <c r="B51" s="2"/>
      <c r="C51" s="2"/>
      <c r="D51" s="3"/>
      <c r="E51" s="3"/>
      <c r="F51" s="3"/>
      <c r="G51" s="64"/>
      <c r="H51" s="15"/>
    </row>
    <row r="52" spans="1:8" x14ac:dyDescent="0.2">
      <c r="A52" s="16"/>
      <c r="B52" s="2"/>
      <c r="C52" s="2"/>
      <c r="D52" s="3"/>
      <c r="E52" s="3"/>
      <c r="F52" s="3"/>
      <c r="G52" s="64"/>
      <c r="H52" s="15"/>
    </row>
    <row r="53" spans="1:8" x14ac:dyDescent="0.2">
      <c r="A53" s="16"/>
      <c r="B53" s="2"/>
      <c r="C53" s="2"/>
      <c r="D53" s="3"/>
      <c r="E53" s="3"/>
      <c r="F53" s="3"/>
      <c r="G53" s="64"/>
      <c r="H53" s="15"/>
    </row>
    <row r="54" spans="1:8" x14ac:dyDescent="0.2">
      <c r="A54" s="16"/>
      <c r="B54" s="2"/>
      <c r="C54" s="2"/>
      <c r="D54" s="3"/>
      <c r="E54" s="3"/>
      <c r="F54" s="3"/>
      <c r="G54" s="64"/>
      <c r="H54" s="15"/>
    </row>
    <row r="55" spans="1:8" ht="16" thickBot="1" x14ac:dyDescent="0.25">
      <c r="A55" s="38"/>
      <c r="B55" s="27"/>
      <c r="C55" s="27"/>
      <c r="D55" s="20"/>
      <c r="E55" s="20"/>
      <c r="F55" s="20"/>
      <c r="G55" s="65"/>
      <c r="H55" s="21"/>
    </row>
    <row r="56" spans="1:8" ht="16" thickBot="1" x14ac:dyDescent="0.25">
      <c r="A56" s="53"/>
      <c r="B56" s="53"/>
      <c r="C56" s="53"/>
      <c r="D56" s="29"/>
      <c r="E56" s="29"/>
      <c r="F56" s="29"/>
      <c r="G56" s="29"/>
      <c r="H56" s="29"/>
    </row>
    <row r="57" spans="1:8" x14ac:dyDescent="0.2">
      <c r="A57" s="45"/>
      <c r="B57" s="46"/>
      <c r="C57" s="46"/>
      <c r="D57" s="34"/>
      <c r="E57" s="34"/>
      <c r="F57" s="34"/>
      <c r="G57" s="34"/>
      <c r="H57" s="26"/>
    </row>
    <row r="58" spans="1:8" x14ac:dyDescent="0.2">
      <c r="A58" s="47"/>
      <c r="B58" s="5"/>
      <c r="C58" s="5"/>
      <c r="D58" s="3"/>
      <c r="E58" s="3"/>
      <c r="F58" s="3"/>
      <c r="G58" s="63"/>
      <c r="H58" s="15"/>
    </row>
    <row r="59" spans="1:8" x14ac:dyDescent="0.2">
      <c r="A59" s="47"/>
      <c r="B59" s="5"/>
      <c r="C59" s="5"/>
      <c r="D59" s="3"/>
      <c r="E59" s="3"/>
      <c r="F59" s="3"/>
      <c r="G59" s="64"/>
      <c r="H59" s="15"/>
    </row>
    <row r="60" spans="1:8" x14ac:dyDescent="0.2">
      <c r="A60" s="47"/>
      <c r="B60" s="5"/>
      <c r="C60" s="5"/>
      <c r="D60" s="3"/>
      <c r="E60" s="3"/>
      <c r="F60" s="3"/>
      <c r="G60" s="64"/>
      <c r="H60" s="15"/>
    </row>
    <row r="61" spans="1:8" ht="16" thickBot="1" x14ac:dyDescent="0.25">
      <c r="A61" s="48"/>
      <c r="B61" s="49"/>
      <c r="C61" s="49"/>
      <c r="D61" s="20"/>
      <c r="E61" s="20"/>
      <c r="F61" s="20"/>
      <c r="G61" s="65"/>
      <c r="H61" s="21"/>
    </row>
    <row r="62" spans="1:8" x14ac:dyDescent="0.2">
      <c r="A62" s="44"/>
      <c r="B62" s="44"/>
      <c r="C62" s="44"/>
      <c r="D62" s="11"/>
      <c r="E62" s="11"/>
      <c r="F62" s="11"/>
      <c r="G62" s="11"/>
      <c r="H62" s="11"/>
    </row>
    <row r="63" spans="1:8" x14ac:dyDescent="0.2">
      <c r="A63" s="43"/>
      <c r="B63" s="5"/>
      <c r="C63" s="5"/>
      <c r="D63" s="3"/>
      <c r="E63" s="3"/>
      <c r="F63" s="3"/>
      <c r="G63" s="59"/>
      <c r="H63" s="3"/>
    </row>
    <row r="64" spans="1:8" x14ac:dyDescent="0.2">
      <c r="A64" s="5"/>
      <c r="B64" s="5"/>
      <c r="C64" s="5"/>
      <c r="D64" s="3"/>
      <c r="E64" s="3"/>
      <c r="F64" s="3"/>
      <c r="G64" s="3"/>
      <c r="H64" s="3"/>
    </row>
  </sheetData>
  <mergeCells count="13">
    <mergeCell ref="B35:F35"/>
    <mergeCell ref="B17:F17"/>
    <mergeCell ref="B30:F30"/>
    <mergeCell ref="B31:F31"/>
    <mergeCell ref="B32:F32"/>
    <mergeCell ref="B33:F33"/>
    <mergeCell ref="B34:F34"/>
    <mergeCell ref="B16:F16"/>
    <mergeCell ref="A1:H1"/>
    <mergeCell ref="A12:G12"/>
    <mergeCell ref="B13:F13"/>
    <mergeCell ref="B14:F14"/>
    <mergeCell ref="B15:F1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Budget Summary </vt:lpstr>
      <vt:lpstr>Budget Bidirectional </vt:lpstr>
      <vt:lpstr>Budget Chronic Disease</vt:lpstr>
      <vt:lpstr>Budget Opioids</vt:lpstr>
      <vt:lpstr>Budget Template - do not input </vt:lpstr>
      <vt:lpstr>Sheet6</vt:lpstr>
      <vt:lpstr>'Budget Summary '!Check2</vt:lpstr>
      <vt:lpstr>'Budget Summary '!Check3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Homkey</dc:creator>
  <cp:lastModifiedBy>Kim Brinkmann</cp:lastModifiedBy>
  <dcterms:created xsi:type="dcterms:W3CDTF">2018-04-03T02:13:54Z</dcterms:created>
  <dcterms:modified xsi:type="dcterms:W3CDTF">2018-06-15T16:25:12Z</dcterms:modified>
</cp:coreProperties>
</file>